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11"/>
  </bookViews>
  <sheets>
    <sheet name="členění_nabídkové_ceny" sheetId="1" r:id="rId1"/>
    <sheet name="čp.1453" sheetId="2" r:id="rId2"/>
    <sheet name="čp.832-5" sheetId="3" r:id="rId3"/>
    <sheet name="čp.1492" sheetId="4" r:id="rId4"/>
    <sheet name="čp.2" sheetId="5" r:id="rId5"/>
    <sheet name="čp.1491" sheetId="6" r:id="rId6"/>
    <sheet name="čp.1556" sheetId="7" r:id="rId7"/>
    <sheet name="čp.1557" sheetId="8" r:id="rId8"/>
    <sheet name="čp.1558" sheetId="9" r:id="rId9"/>
    <sheet name="čp.1559" sheetId="10" r:id="rId10"/>
    <sheet name="čp. 508" sheetId="11" r:id="rId11"/>
    <sheet name="čp. 1591" sheetId="12" r:id="rId12"/>
  </sheets>
  <definedNames/>
  <calcPr fullCalcOnLoad="1"/>
</workbook>
</file>

<file path=xl/sharedStrings.xml><?xml version="1.0" encoding="utf-8"?>
<sst xmlns="http://schemas.openxmlformats.org/spreadsheetml/2006/main" count="670" uniqueCount="165">
  <si>
    <t>Četnost</t>
  </si>
  <si>
    <t>Název prostor</t>
  </si>
  <si>
    <t>chodba</t>
  </si>
  <si>
    <t>vstup</t>
  </si>
  <si>
    <t>výtah</t>
  </si>
  <si>
    <t>NP</t>
  </si>
  <si>
    <t>I.</t>
  </si>
  <si>
    <t>zádveří schránky</t>
  </si>
  <si>
    <t>zadní vstup</t>
  </si>
  <si>
    <t xml:space="preserve">I. </t>
  </si>
  <si>
    <t>schodiště</t>
  </si>
  <si>
    <t>vstup před dveřmi</t>
  </si>
  <si>
    <t>boční schodiště</t>
  </si>
  <si>
    <t>vstup před bočními dveřmi</t>
  </si>
  <si>
    <t>zadní vstup před dveřmi</t>
  </si>
  <si>
    <t>II.</t>
  </si>
  <si>
    <t>III.</t>
  </si>
  <si>
    <t>IV.</t>
  </si>
  <si>
    <t>V.</t>
  </si>
  <si>
    <t>VI.</t>
  </si>
  <si>
    <t>VII.</t>
  </si>
  <si>
    <t>VIII.</t>
  </si>
  <si>
    <t>IX.</t>
  </si>
  <si>
    <t>přízemí</t>
  </si>
  <si>
    <t>102A</t>
  </si>
  <si>
    <t>103A</t>
  </si>
  <si>
    <t>103H</t>
  </si>
  <si>
    <t>103I</t>
  </si>
  <si>
    <t>103J</t>
  </si>
  <si>
    <t>103K</t>
  </si>
  <si>
    <t>103L</t>
  </si>
  <si>
    <t>podesta</t>
  </si>
  <si>
    <t>WC těl.pos.</t>
  </si>
  <si>
    <t>WC M</t>
  </si>
  <si>
    <t>předsíň WC Ž</t>
  </si>
  <si>
    <t>WC Ž</t>
  </si>
  <si>
    <t>WC J</t>
  </si>
  <si>
    <t>sprcha Ž</t>
  </si>
  <si>
    <t>chodba a schodiště</t>
  </si>
  <si>
    <t>I.PP</t>
  </si>
  <si>
    <t>chodba k ZUŠ</t>
  </si>
  <si>
    <t>WC ženy</t>
  </si>
  <si>
    <t>umývárna ž</t>
  </si>
  <si>
    <t>WC muži</t>
  </si>
  <si>
    <t>umývárna m</t>
  </si>
  <si>
    <t>I.NP</t>
  </si>
  <si>
    <t>Celkem měsíční fakturovaná částka:</t>
  </si>
  <si>
    <t>hl. vstup a schody</t>
  </si>
  <si>
    <t>bezbariér vstup</t>
  </si>
  <si>
    <t>WC imobil</t>
  </si>
  <si>
    <t>II. NP</t>
  </si>
  <si>
    <t>chodba po ZUŠ</t>
  </si>
  <si>
    <t>WC u masérny</t>
  </si>
  <si>
    <t>III. NP</t>
  </si>
  <si>
    <t>129 A</t>
  </si>
  <si>
    <t>129 D</t>
  </si>
  <si>
    <t>pisoár</t>
  </si>
  <si>
    <t>chodby</t>
  </si>
  <si>
    <t>venkovní schody</t>
  </si>
  <si>
    <t>1 x týdně</t>
  </si>
  <si>
    <t>2 x týdně</t>
  </si>
  <si>
    <t>1 x denně</t>
  </si>
  <si>
    <t>Cenová specifikace prováděných služeb čp. 1453 Mírová ul., Rychnov n. Kn.</t>
  </si>
  <si>
    <t>Cenová specifikace prováděných služeb čp. 1492, Společenské centrum Rychnov n. Kn.</t>
  </si>
  <si>
    <t>WC muži (u vzduch.)</t>
  </si>
  <si>
    <t>WC ženy (u vzduch.)</t>
  </si>
  <si>
    <t>chodba od MP po rest.</t>
  </si>
  <si>
    <t>Cenová specifikace prováděných služeb čp. 2, Jiráskova ul., Rychnov n. Kn.</t>
  </si>
  <si>
    <t xml:space="preserve">1 x denně </t>
  </si>
  <si>
    <t>PO-NE</t>
  </si>
  <si>
    <t>Cena v Kč měsíčně bez DPH</t>
  </si>
  <si>
    <t>Dny v týdnu</t>
  </si>
  <si>
    <t>Celkem výměra:</t>
  </si>
  <si>
    <t>** koberec - luxování dle potřeby</t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</si>
  <si>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místnosti</t>
    </r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</si>
  <si>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úklidová</t>
    </r>
  </si>
  <si>
    <t xml:space="preserve">chodba a schodiště </t>
  </si>
  <si>
    <t>Číslo původní</t>
  </si>
  <si>
    <t>Plocha v m2 místnosti</t>
  </si>
  <si>
    <t>Plocha v m2 úklidová</t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</si>
  <si>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místnosti</t>
    </r>
  </si>
  <si>
    <r>
      <t>Plocha v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úklidová</t>
    </r>
  </si>
  <si>
    <t>bezb.chodník, schody*</t>
  </si>
  <si>
    <t>* dle počasí</t>
  </si>
  <si>
    <t>Cenová specifikace prováděných služeb čp. 832-5, ul. Na Drahách, Rychnov nad Kněžnou</t>
  </si>
  <si>
    <t>1 x měs.</t>
  </si>
  <si>
    <t xml:space="preserve">Celková výměra: </t>
  </si>
  <si>
    <t>Členění nabídkové ceny</t>
  </si>
  <si>
    <t>1 měsíc</t>
  </si>
  <si>
    <t>24 měsíců</t>
  </si>
  <si>
    <t>cena bez DPH</t>
  </si>
  <si>
    <t>cena vč. DPH</t>
  </si>
  <si>
    <t>cena č.  DPH</t>
  </si>
  <si>
    <t>Část 1 - objekt čp. 1453</t>
  </si>
  <si>
    <t>Část 2 - objekt čp. 832-5</t>
  </si>
  <si>
    <t>Část 3 - objekt čp. 1492</t>
  </si>
  <si>
    <t>Část 4 - objekt čp. 2</t>
  </si>
  <si>
    <t>v ceně úklidu je zahrnuto použití čisticích prostředků, úklidových strojů a pomůcek zhotovitele.</t>
  </si>
  <si>
    <t xml:space="preserve">Pozn.č.1: </t>
  </si>
  <si>
    <t>Pozn. č.2:</t>
  </si>
  <si>
    <t>Pozn. č.1:</t>
  </si>
  <si>
    <r>
      <t>Pozn.:</t>
    </r>
    <r>
      <rPr>
        <sz val="10"/>
        <rFont val="Arial"/>
        <family val="2"/>
      </rPr>
      <t xml:space="preserve"> v ceně úklidu je zahrnuto použití čisticích prostředků, úklidových strojů a pomůcek zhotovitele.</t>
    </r>
  </si>
  <si>
    <r>
      <t>Pozn.:</t>
    </r>
    <r>
      <rPr>
        <sz val="10"/>
        <rFont val="Arial"/>
        <family val="2"/>
      </rPr>
      <t xml:space="preserve"> v ceně úklidu je zahrnuto použití čisticích prostř., úklidových strojů a pomůcek zhotovitele.</t>
    </r>
  </si>
  <si>
    <t>Cenová specifikace prováděných služeb čp. 1491, Městská Habrová, Rychnov n. Kn.</t>
  </si>
  <si>
    <t>Cenová specifikace prováděných služeb čp. 1556, Městská Habrová, Rychnov n. Kn.</t>
  </si>
  <si>
    <t>Cenová specifikace prováděných služeb čp. 1557, Městská Habrová, Rychnov n. Kn.</t>
  </si>
  <si>
    <t>Cenová specifikace prováděných služeb čp. 1558, Městská Habrová, Rychnov n. Kn.</t>
  </si>
  <si>
    <t>Cenová specifikace prováděných služeb čp. 1559, Městská Habrová, Rychnov n. Kn.</t>
  </si>
  <si>
    <t>schodiště bok</t>
  </si>
  <si>
    <t>podesta velká boční vchod</t>
  </si>
  <si>
    <t>schodiště ostatní bok</t>
  </si>
  <si>
    <t>schodiště u spoj. Tunelu</t>
  </si>
  <si>
    <t>podesty</t>
  </si>
  <si>
    <t xml:space="preserve">podesty </t>
  </si>
  <si>
    <t>II.NP</t>
  </si>
  <si>
    <t>II.až IV.NP</t>
  </si>
  <si>
    <t>I.až IV.NP</t>
  </si>
  <si>
    <t>I.až IV.</t>
  </si>
  <si>
    <t>3 x týdně</t>
  </si>
  <si>
    <t>boční hlavní vstup</t>
  </si>
  <si>
    <t>Část 5 - objekt čp. 1491, 1556, 1557, 1558, 1559</t>
  </si>
  <si>
    <t>DPH ve výši 21%</t>
  </si>
  <si>
    <t>převažující povrch dlažba</t>
  </si>
  <si>
    <t>převažující povrch dlažba, zčásti i mramorová</t>
  </si>
  <si>
    <t>přesná spotřeba hygienických prostředků není zadavateli veřejné zakázky známa, nicméně pro větší představu můžeme uvést následující:</t>
  </si>
  <si>
    <t>v objektu se doplňuje do min. 14 zásobníků na tekuté mýdlo + min. 22 zásobníků na velké role toaletních papírů + min. 9 zásobníků na zelené papírové utěrky</t>
  </si>
  <si>
    <t>sociální zařízení využívá denně min. 20-25 lidí</t>
  </si>
  <si>
    <t>v objektu se doplňuje do min. 4 zásobníků na tekuté mýdlo + min. 5 zásobníků na velké role toaletních papírů + min. 4 zásobníků na zelené papírové utěrky</t>
  </si>
  <si>
    <t>venkovní schodiště</t>
  </si>
  <si>
    <t>sociální zařízení využívá denně min. 80-150 lidí</t>
  </si>
  <si>
    <t>chodba přísálí *</t>
  </si>
  <si>
    <t>*** koberec - luxování dle potřeby</t>
  </si>
  <si>
    <t>chodba k FITKU **</t>
  </si>
  <si>
    <t>chodba ***</t>
  </si>
  <si>
    <t>* koberec - luxování každý den (koberec se nachází před přísálím)</t>
  </si>
  <si>
    <t xml:space="preserve">Část 6 - objekt čp. 508 veřejné WC + čekárna autobusové nádraží </t>
  </si>
  <si>
    <t>hydrant</t>
  </si>
  <si>
    <t>1x měs.</t>
  </si>
  <si>
    <t>Cenová specifikace prováděných služeb čp. 508,veřejné WC a čekárna v budově ČD Rychnov n. Kn.</t>
  </si>
  <si>
    <t>WC muži vstup</t>
  </si>
  <si>
    <t>WC muži pisoáry</t>
  </si>
  <si>
    <t>WC muži mísa</t>
  </si>
  <si>
    <t>WC ženy zádveří</t>
  </si>
  <si>
    <t>Čekárna 1</t>
  </si>
  <si>
    <t>Čekárna 2</t>
  </si>
  <si>
    <t>WC ženy bezbariér</t>
  </si>
  <si>
    <t>převažující povrch dlažb</t>
  </si>
  <si>
    <t>v objektu se doplňuje do min. 2 zásobníky na tekuté mýdlo + min. 2 zásobníky na velké role toaletních papírů + 2 zásobníky na papírové utěrky + 4 odpadkové koše</t>
  </si>
  <si>
    <t>Cenová specifikace prováděných služeb čp. 1591, Smetanova, Rychnov n. Kn.</t>
  </si>
  <si>
    <t xml:space="preserve">Část 7 - objekt čp. 1591  </t>
  </si>
  <si>
    <t xml:space="preserve">zadveří </t>
  </si>
  <si>
    <t xml:space="preserve">schody na podestu </t>
  </si>
  <si>
    <t xml:space="preserve">podesta </t>
  </si>
  <si>
    <t>shody na podestu 2NP</t>
  </si>
  <si>
    <t>podesta 2NP</t>
  </si>
  <si>
    <t>shody na podestu 3NP</t>
  </si>
  <si>
    <t>podesta 3NP</t>
  </si>
  <si>
    <t>III.NP</t>
  </si>
  <si>
    <t>shody na podestu 4NP</t>
  </si>
  <si>
    <t>podesta 4NP</t>
  </si>
  <si>
    <t xml:space="preserve">chodba sklepy </t>
  </si>
  <si>
    <t xml:space="preserve">chodba + prostor pod schody </t>
  </si>
  <si>
    <t>VI.NP</t>
  </si>
  <si>
    <t>v ceně úklidu je zahrnuta dodávka hyg. prostředků (toaletní papír 2vrstvý, mýdlo, papírové ručníky + sáčky do košů).</t>
  </si>
  <si>
    <t>v ceně úklidu je zahrnuta dodávka hyg. prostředků (toaletní papír 2vrstvý, mýdlo, papírové ručníky).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</si>
</sst>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S_k_-;\-* #,##0.00\ _S_k_-;_-* &quot;-&quot;??\ _S_k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\ &quot;Sk&quot;_-;\-* #,##0\ &quot;Sk&quot;_-;_-* &quot;-&quot;\ &quot;Sk&quot;_-;_-@_-"/>
    <numFmt numFmtId="170" formatCode="#,##0.00\ [$Kč-405]"/>
    <numFmt numFmtId="171" formatCode="#,##0.0\ [$Kč-405]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[$-405]d\.\ mmmm\ yyyy"/>
    <numFmt numFmtId="177" formatCode="#,##0.00\ &quot;Kč&quot;"/>
  </numFmts>
  <fonts count="56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47" applyFont="1">
      <alignment/>
      <protection/>
    </xf>
    <xf numFmtId="170" fontId="3" fillId="0" borderId="0" xfId="47" applyNumberFormat="1" applyFont="1">
      <alignment/>
      <protection/>
    </xf>
    <xf numFmtId="0" fontId="1" fillId="0" borderId="0" xfId="47">
      <alignment/>
      <protection/>
    </xf>
    <xf numFmtId="0" fontId="3" fillId="0" borderId="0" xfId="47" applyFont="1" applyBorder="1">
      <alignment/>
      <protection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47" applyFont="1" applyBorder="1">
      <alignment/>
      <protection/>
    </xf>
    <xf numFmtId="170" fontId="3" fillId="0" borderId="0" xfId="47" applyNumberFormat="1" applyFont="1" applyBorder="1">
      <alignment/>
      <protection/>
    </xf>
    <xf numFmtId="0" fontId="0" fillId="0" borderId="0" xfId="0" applyBorder="1" applyAlignment="1">
      <alignment/>
    </xf>
    <xf numFmtId="0" fontId="4" fillId="0" borderId="0" xfId="47" applyFont="1" applyFill="1" applyBorder="1">
      <alignment/>
      <protection/>
    </xf>
    <xf numFmtId="170" fontId="4" fillId="0" borderId="0" xfId="47" applyNumberFormat="1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2" borderId="0" xfId="47" applyFont="1" applyFill="1" applyBorder="1">
      <alignment/>
      <protection/>
    </xf>
    <xf numFmtId="170" fontId="3" fillId="32" borderId="18" xfId="47" applyNumberFormat="1" applyFont="1" applyFill="1" applyBorder="1">
      <alignment/>
      <protection/>
    </xf>
    <xf numFmtId="0" fontId="3" fillId="32" borderId="17" xfId="47" applyFont="1" applyFill="1" applyBorder="1">
      <alignment/>
      <protection/>
    </xf>
    <xf numFmtId="0" fontId="3" fillId="32" borderId="10" xfId="47" applyFont="1" applyFill="1" applyBorder="1">
      <alignment/>
      <protection/>
    </xf>
    <xf numFmtId="0" fontId="0" fillId="0" borderId="10" xfId="47" applyFont="1" applyFill="1" applyBorder="1">
      <alignment/>
      <protection/>
    </xf>
    <xf numFmtId="0" fontId="0" fillId="33" borderId="10" xfId="47" applyFont="1" applyFill="1" applyBorder="1" applyAlignment="1">
      <alignment horizontal="center"/>
      <protection/>
    </xf>
    <xf numFmtId="0" fontId="0" fillId="33" borderId="10" xfId="47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0" fontId="0" fillId="0" borderId="10" xfId="47" applyFont="1" applyBorder="1" applyAlignment="1">
      <alignment shrinkToFit="1"/>
      <protection/>
    </xf>
    <xf numFmtId="0" fontId="0" fillId="0" borderId="10" xfId="47" applyFont="1" applyBorder="1" applyAlignment="1">
      <alignment horizontal="center"/>
      <protection/>
    </xf>
    <xf numFmtId="0" fontId="0" fillId="0" borderId="18" xfId="47" applyFont="1" applyBorder="1">
      <alignment/>
      <protection/>
    </xf>
    <xf numFmtId="4" fontId="0" fillId="0" borderId="18" xfId="47" applyNumberFormat="1" applyFont="1" applyBorder="1">
      <alignment/>
      <protection/>
    </xf>
    <xf numFmtId="170" fontId="0" fillId="0" borderId="10" xfId="47" applyNumberFormat="1" applyFont="1" applyBorder="1">
      <alignment/>
      <protection/>
    </xf>
    <xf numFmtId="0" fontId="0" fillId="0" borderId="10" xfId="47" applyFont="1" applyBorder="1">
      <alignment/>
      <protection/>
    </xf>
    <xf numFmtId="4" fontId="0" fillId="0" borderId="10" xfId="47" applyNumberFormat="1" applyFont="1" applyBorder="1">
      <alignment/>
      <protection/>
    </xf>
    <xf numFmtId="0" fontId="0" fillId="0" borderId="11" xfId="47" applyFont="1" applyBorder="1" applyAlignment="1">
      <alignment shrinkToFit="1"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>
      <alignment/>
      <protection/>
    </xf>
    <xf numFmtId="4" fontId="0" fillId="0" borderId="11" xfId="47" applyNumberFormat="1" applyFont="1" applyBorder="1">
      <alignment/>
      <protection/>
    </xf>
    <xf numFmtId="170" fontId="0" fillId="0" borderId="11" xfId="47" applyNumberFormat="1" applyFont="1" applyBorder="1">
      <alignment/>
      <protection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6" fillId="0" borderId="0" xfId="47" applyFont="1">
      <alignment/>
      <protection/>
    </xf>
    <xf numFmtId="0" fontId="6" fillId="0" borderId="0" xfId="47" applyNumberFormat="1" applyFont="1" applyBorder="1">
      <alignment/>
      <protection/>
    </xf>
    <xf numFmtId="4" fontId="8" fillId="0" borderId="14" xfId="47" applyNumberFormat="1" applyFont="1" applyBorder="1">
      <alignment/>
      <protection/>
    </xf>
    <xf numFmtId="0" fontId="0" fillId="32" borderId="15" xfId="47" applyFont="1" applyFill="1" applyBorder="1">
      <alignment/>
      <protection/>
    </xf>
    <xf numFmtId="0" fontId="0" fillId="32" borderId="0" xfId="47" applyFont="1" applyFill="1" applyBorder="1">
      <alignment/>
      <protection/>
    </xf>
    <xf numFmtId="170" fontId="0" fillId="32" borderId="16" xfId="47" applyNumberFormat="1" applyFont="1" applyFill="1" applyBorder="1">
      <alignment/>
      <protection/>
    </xf>
    <xf numFmtId="2" fontId="6" fillId="0" borderId="0" xfId="47" applyNumberFormat="1" applyFont="1" applyBorder="1">
      <alignment/>
      <protection/>
    </xf>
    <xf numFmtId="4" fontId="6" fillId="0" borderId="0" xfId="47" applyNumberFormat="1" applyFont="1" applyBorder="1">
      <alignment/>
      <protection/>
    </xf>
    <xf numFmtId="0" fontId="0" fillId="32" borderId="10" xfId="47" applyFont="1" applyFill="1" applyBorder="1">
      <alignment/>
      <protection/>
    </xf>
    <xf numFmtId="170" fontId="0" fillId="32" borderId="10" xfId="47" applyNumberFormat="1" applyFont="1" applyFill="1" applyBorder="1">
      <alignment/>
      <protection/>
    </xf>
    <xf numFmtId="4" fontId="0" fillId="0" borderId="11" xfId="0" applyNumberFormat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77" fontId="6" fillId="35" borderId="19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177" fontId="6" fillId="36" borderId="19" xfId="0" applyNumberFormat="1" applyFont="1" applyFill="1" applyBorder="1" applyAlignment="1">
      <alignment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77" fontId="6" fillId="37" borderId="19" xfId="0" applyNumberFormat="1" applyFont="1" applyFill="1" applyBorder="1" applyAlignment="1">
      <alignment/>
    </xf>
    <xf numFmtId="171" fontId="6" fillId="35" borderId="14" xfId="47" applyNumberFormat="1" applyFont="1" applyFill="1" applyBorder="1">
      <alignment/>
      <protection/>
    </xf>
    <xf numFmtId="171" fontId="6" fillId="36" borderId="14" xfId="47" applyNumberFormat="1" applyFont="1" applyFill="1" applyBorder="1">
      <alignment/>
      <protection/>
    </xf>
    <xf numFmtId="171" fontId="6" fillId="37" borderId="14" xfId="4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0" fontId="17" fillId="0" borderId="25" xfId="0" applyFon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33" borderId="10" xfId="47" applyNumberFormat="1" applyFont="1" applyFill="1" applyBorder="1">
      <alignment/>
      <protection/>
    </xf>
    <xf numFmtId="2" fontId="0" fillId="0" borderId="18" xfId="47" applyNumberFormat="1" applyFont="1" applyBorder="1">
      <alignment/>
      <protection/>
    </xf>
    <xf numFmtId="2" fontId="0" fillId="0" borderId="10" xfId="47" applyNumberFormat="1" applyFont="1" applyBorder="1">
      <alignment/>
      <protection/>
    </xf>
    <xf numFmtId="0" fontId="0" fillId="38" borderId="0" xfId="0" applyFill="1" applyAlignment="1">
      <alignment/>
    </xf>
    <xf numFmtId="171" fontId="6" fillId="38" borderId="14" xfId="47" applyNumberFormat="1" applyFont="1" applyFill="1" applyBorder="1">
      <alignment/>
      <protection/>
    </xf>
    <xf numFmtId="0" fontId="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177" fontId="6" fillId="39" borderId="19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0" fontId="0" fillId="38" borderId="0" xfId="0" applyFont="1" applyFill="1" applyAlignment="1">
      <alignment/>
    </xf>
    <xf numFmtId="177" fontId="6" fillId="38" borderId="19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47" applyFont="1" applyFill="1" applyBorder="1">
      <alignment/>
      <protection/>
    </xf>
    <xf numFmtId="0" fontId="6" fillId="0" borderId="10" xfId="47" applyFont="1" applyBorder="1" applyAlignment="1">
      <alignment shrinkToFit="1"/>
      <protection/>
    </xf>
    <xf numFmtId="0" fontId="6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177" fontId="6" fillId="40" borderId="19" xfId="0" applyNumberFormat="1" applyFont="1" applyFill="1" applyBorder="1" applyAlignment="1">
      <alignment/>
    </xf>
    <xf numFmtId="0" fontId="0" fillId="0" borderId="10" xfId="47" applyFont="1" applyFill="1" applyBorder="1" applyAlignment="1">
      <alignment shrinkToFit="1"/>
      <protection/>
    </xf>
    <xf numFmtId="0" fontId="0" fillId="0" borderId="28" xfId="0" applyBorder="1" applyAlignment="1">
      <alignment/>
    </xf>
    <xf numFmtId="4" fontId="0" fillId="0" borderId="10" xfId="47" applyNumberFormat="1" applyFont="1" applyFill="1" applyBorder="1">
      <alignment/>
      <protection/>
    </xf>
    <xf numFmtId="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0" borderId="10" xfId="47" applyFont="1" applyBorder="1" applyAlignment="1">
      <alignment horizontal="left"/>
      <protection/>
    </xf>
    <xf numFmtId="0" fontId="0" fillId="0" borderId="29" xfId="47" applyFont="1" applyBorder="1" applyAlignment="1">
      <alignment horizontal="center"/>
      <protection/>
    </xf>
    <xf numFmtId="0" fontId="0" fillId="0" borderId="30" xfId="47" applyFont="1" applyBorder="1" applyAlignment="1">
      <alignment horizontal="center"/>
      <protection/>
    </xf>
    <xf numFmtId="0" fontId="6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177" fontId="6" fillId="41" borderId="19" xfId="0" applyNumberFormat="1" applyFont="1" applyFill="1" applyBorder="1" applyAlignment="1">
      <alignment/>
    </xf>
    <xf numFmtId="0" fontId="0" fillId="0" borderId="18" xfId="47" applyFont="1" applyFill="1" applyBorder="1">
      <alignment/>
      <protection/>
    </xf>
    <xf numFmtId="0" fontId="0" fillId="33" borderId="18" xfId="47" applyFont="1" applyFill="1" applyBorder="1">
      <alignment/>
      <protection/>
    </xf>
    <xf numFmtId="171" fontId="6" fillId="41" borderId="14" xfId="47" applyNumberFormat="1" applyFont="1" applyFill="1" applyBorder="1">
      <alignment/>
      <protection/>
    </xf>
    <xf numFmtId="0" fontId="19" fillId="0" borderId="0" xfId="0" applyFont="1" applyAlignment="1">
      <alignment horizontal="center"/>
    </xf>
    <xf numFmtId="0" fontId="0" fillId="0" borderId="31" xfId="47" applyFont="1" applyBorder="1" applyAlignment="1">
      <alignment horizontal="center"/>
      <protection/>
    </xf>
    <xf numFmtId="0" fontId="0" fillId="0" borderId="32" xfId="47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35" borderId="0" xfId="47" applyFont="1" applyFill="1" applyAlignment="1">
      <alignment horizontal="center" vertical="center" wrapText="1"/>
      <protection/>
    </xf>
    <xf numFmtId="0" fontId="0" fillId="35" borderId="0" xfId="0" applyFill="1" applyAlignment="1">
      <alignment horizontal="center" vertical="center" wrapText="1"/>
    </xf>
    <xf numFmtId="0" fontId="6" fillId="34" borderId="33" xfId="47" applyFont="1" applyFill="1" applyBorder="1" applyAlignment="1">
      <alignment/>
      <protection/>
    </xf>
    <xf numFmtId="0" fontId="6" fillId="34" borderId="34" xfId="47" applyFont="1" applyFill="1" applyBorder="1" applyAlignment="1">
      <alignment/>
      <protection/>
    </xf>
    <xf numFmtId="0" fontId="6" fillId="34" borderId="35" xfId="47" applyFont="1" applyFill="1" applyBorder="1" applyAlignment="1">
      <alignment/>
      <protection/>
    </xf>
    <xf numFmtId="0" fontId="6" fillId="34" borderId="33" xfId="47" applyFont="1" applyFill="1" applyBorder="1" applyAlignment="1">
      <alignment horizontal="left" shrinkToFit="1"/>
      <protection/>
    </xf>
    <xf numFmtId="0" fontId="6" fillId="34" borderId="34" xfId="47" applyFont="1" applyFill="1" applyBorder="1" applyAlignment="1">
      <alignment horizontal="left" shrinkToFit="1"/>
      <protection/>
    </xf>
    <xf numFmtId="0" fontId="6" fillId="34" borderId="35" xfId="47" applyFont="1" applyFill="1" applyBorder="1" applyAlignment="1">
      <alignment horizontal="left" shrinkToFit="1"/>
      <protection/>
    </xf>
    <xf numFmtId="170" fontId="16" fillId="34" borderId="11" xfId="47" applyNumberFormat="1" applyFont="1" applyFill="1" applyBorder="1" applyAlignment="1">
      <alignment horizontal="center" vertical="center" wrapText="1"/>
      <protection/>
    </xf>
    <xf numFmtId="170" fontId="16" fillId="34" borderId="18" xfId="47" applyNumberFormat="1" applyFont="1" applyFill="1" applyBorder="1" applyAlignment="1">
      <alignment horizontal="center" vertical="center" wrapText="1"/>
      <protection/>
    </xf>
    <xf numFmtId="0" fontId="0" fillId="32" borderId="31" xfId="47" applyFont="1" applyFill="1" applyBorder="1" applyAlignment="1">
      <alignment horizontal="center"/>
      <protection/>
    </xf>
    <xf numFmtId="0" fontId="0" fillId="32" borderId="32" xfId="47" applyFont="1" applyFill="1" applyBorder="1" applyAlignment="1">
      <alignment horizontal="center"/>
      <protection/>
    </xf>
    <xf numFmtId="49" fontId="0" fillId="34" borderId="11" xfId="4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34" borderId="11" xfId="47" applyFont="1" applyFill="1" applyBorder="1" applyAlignment="1">
      <alignment horizontal="center" vertical="center" wrapText="1"/>
      <protection/>
    </xf>
    <xf numFmtId="0" fontId="0" fillId="34" borderId="18" xfId="47" applyFont="1" applyFill="1" applyBorder="1" applyAlignment="1">
      <alignment horizontal="center" vertical="center" wrapText="1"/>
      <protection/>
    </xf>
    <xf numFmtId="2" fontId="0" fillId="34" borderId="11" xfId="47" applyNumberFormat="1" applyFont="1" applyFill="1" applyBorder="1" applyAlignment="1">
      <alignment horizontal="center" vertical="center" wrapText="1"/>
      <protection/>
    </xf>
    <xf numFmtId="2" fontId="0" fillId="34" borderId="18" xfId="47" applyNumberFormat="1" applyFont="1" applyFill="1" applyBorder="1" applyAlignment="1">
      <alignment horizontal="center" vertical="center" wrapText="1"/>
      <protection/>
    </xf>
    <xf numFmtId="0" fontId="0" fillId="34" borderId="29" xfId="47" applyFont="1" applyFill="1" applyBorder="1" applyAlignment="1">
      <alignment horizontal="center" vertical="center" wrapText="1"/>
      <protection/>
    </xf>
    <xf numFmtId="0" fontId="0" fillId="34" borderId="30" xfId="47" applyFont="1" applyFill="1" applyBorder="1" applyAlignment="1">
      <alignment horizontal="center" vertical="center" wrapText="1"/>
      <protection/>
    </xf>
    <xf numFmtId="0" fontId="0" fillId="34" borderId="36" xfId="47" applyFont="1" applyFill="1" applyBorder="1" applyAlignment="1">
      <alignment horizontal="center" vertical="center" wrapText="1"/>
      <protection/>
    </xf>
    <xf numFmtId="0" fontId="0" fillId="34" borderId="37" xfId="47" applyFont="1" applyFill="1" applyBorder="1" applyAlignment="1">
      <alignment horizontal="center" vertical="center" wrapText="1"/>
      <protection/>
    </xf>
    <xf numFmtId="170" fontId="3" fillId="0" borderId="0" xfId="47" applyNumberFormat="1" applyFont="1" applyBorder="1" applyAlignment="1">
      <alignment/>
      <protection/>
    </xf>
    <xf numFmtId="0" fontId="1" fillId="0" borderId="0" xfId="47" applyBorder="1" applyAlignment="1">
      <alignment/>
      <protection/>
    </xf>
    <xf numFmtId="170" fontId="4" fillId="0" borderId="0" xfId="47" applyNumberFormat="1" applyFont="1" applyFill="1" applyBorder="1" applyAlignment="1">
      <alignment/>
      <protection/>
    </xf>
    <xf numFmtId="170" fontId="5" fillId="0" borderId="0" xfId="47" applyNumberFormat="1" applyFont="1" applyFill="1" applyBorder="1" applyAlignment="1">
      <alignment/>
      <protection/>
    </xf>
    <xf numFmtId="171" fontId="6" fillId="0" borderId="0" xfId="47" applyNumberFormat="1" applyFont="1" applyBorder="1" applyAlignment="1">
      <alignment/>
      <protection/>
    </xf>
    <xf numFmtId="0" fontId="0" fillId="0" borderId="38" xfId="47" applyFont="1" applyBorder="1" applyAlignment="1">
      <alignment horizontal="center"/>
      <protection/>
    </xf>
    <xf numFmtId="0" fontId="12" fillId="36" borderId="0" xfId="47" applyFont="1" applyFill="1" applyAlignment="1">
      <alignment horizontal="center" vertical="center" wrapText="1"/>
      <protection/>
    </xf>
    <xf numFmtId="0" fontId="13" fillId="36" borderId="0" xfId="0" applyFont="1" applyFill="1" applyAlignment="1">
      <alignment horizontal="center" vertical="center" wrapText="1"/>
    </xf>
    <xf numFmtId="170" fontId="0" fillId="34" borderId="11" xfId="47" applyNumberFormat="1" applyFont="1" applyFill="1" applyBorder="1" applyAlignment="1">
      <alignment horizontal="center" vertical="center" wrapText="1"/>
      <protection/>
    </xf>
    <xf numFmtId="170" fontId="0" fillId="34" borderId="18" xfId="47" applyNumberFormat="1" applyFont="1" applyFill="1" applyBorder="1" applyAlignment="1">
      <alignment horizontal="center" vertical="center" wrapText="1"/>
      <protection/>
    </xf>
    <xf numFmtId="0" fontId="6" fillId="34" borderId="33" xfId="47" applyFont="1" applyFill="1" applyBorder="1" applyAlignment="1">
      <alignment horizontal="left"/>
      <protection/>
    </xf>
    <xf numFmtId="0" fontId="6" fillId="34" borderId="34" xfId="47" applyFont="1" applyFill="1" applyBorder="1" applyAlignment="1">
      <alignment horizontal="left"/>
      <protection/>
    </xf>
    <xf numFmtId="0" fontId="6" fillId="34" borderId="35" xfId="47" applyFont="1" applyFill="1" applyBorder="1" applyAlignment="1">
      <alignment horizontal="left"/>
      <protection/>
    </xf>
    <xf numFmtId="171" fontId="6" fillId="0" borderId="0" xfId="47" applyNumberFormat="1" applyFont="1" applyBorder="1" applyAlignment="1">
      <alignment horizontal="center"/>
      <protection/>
    </xf>
    <xf numFmtId="0" fontId="0" fillId="0" borderId="29" xfId="47" applyFont="1" applyBorder="1" applyAlignment="1">
      <alignment horizontal="center"/>
      <protection/>
    </xf>
    <xf numFmtId="0" fontId="0" fillId="0" borderId="30" xfId="47" applyFont="1" applyBorder="1" applyAlignment="1">
      <alignment horizontal="center"/>
      <protection/>
    </xf>
    <xf numFmtId="177" fontId="0" fillId="0" borderId="31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177" fontId="6" fillId="39" borderId="33" xfId="0" applyNumberFormat="1" applyFont="1" applyFill="1" applyBorder="1" applyAlignment="1">
      <alignment horizontal="right"/>
    </xf>
    <xf numFmtId="177" fontId="6" fillId="39" borderId="35" xfId="0" applyNumberFormat="1" applyFont="1" applyFill="1" applyBorder="1" applyAlignment="1">
      <alignment horizontal="right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  <xf numFmtId="0" fontId="0" fillId="0" borderId="17" xfId="47" applyFont="1" applyBorder="1" applyAlignment="1">
      <alignment horizontal="center"/>
      <protection/>
    </xf>
    <xf numFmtId="0" fontId="0" fillId="0" borderId="10" xfId="47" applyFont="1" applyBorder="1" applyAlignment="1">
      <alignment horizontal="center"/>
      <protection/>
    </xf>
    <xf numFmtId="49" fontId="10" fillId="37" borderId="0" xfId="47" applyNumberFormat="1" applyFont="1" applyFill="1" applyAlignment="1">
      <alignment horizontal="center" vertical="center" wrapText="1"/>
      <protection/>
    </xf>
    <xf numFmtId="49" fontId="11" fillId="37" borderId="0" xfId="0" applyNumberFormat="1" applyFont="1" applyFill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3" borderId="31" xfId="47" applyFont="1" applyFill="1" applyBorder="1" applyAlignment="1">
      <alignment horizontal="center"/>
      <protection/>
    </xf>
    <xf numFmtId="0" fontId="0" fillId="33" borderId="32" xfId="47" applyFont="1" applyFill="1" applyBorder="1" applyAlignment="1">
      <alignment horizontal="center"/>
      <protection/>
    </xf>
    <xf numFmtId="49" fontId="10" fillId="38" borderId="0" xfId="47" applyNumberFormat="1" applyFont="1" applyFill="1" applyAlignment="1">
      <alignment horizontal="center" vertical="center" wrapText="1"/>
      <protection/>
    </xf>
    <xf numFmtId="49" fontId="11" fillId="38" borderId="0" xfId="0" applyNumberFormat="1" applyFont="1" applyFill="1" applyAlignment="1">
      <alignment horizontal="center" vertical="center" wrapText="1"/>
    </xf>
    <xf numFmtId="0" fontId="10" fillId="40" borderId="0" xfId="0" applyFont="1" applyFill="1" applyAlignment="1">
      <alignment horizontal="center" vertical="center" wrapText="1"/>
    </xf>
    <xf numFmtId="0" fontId="11" fillId="40" borderId="0" xfId="0" applyFont="1" applyFill="1" applyAlignment="1">
      <alignment horizontal="center" vertical="center" wrapText="1"/>
    </xf>
    <xf numFmtId="177" fontId="6" fillId="40" borderId="33" xfId="0" applyNumberFormat="1" applyFont="1" applyFill="1" applyBorder="1" applyAlignment="1">
      <alignment horizontal="right"/>
    </xf>
    <xf numFmtId="177" fontId="6" fillId="40" borderId="35" xfId="0" applyNumberFormat="1" applyFont="1" applyFill="1" applyBorder="1" applyAlignment="1">
      <alignment horizontal="right"/>
    </xf>
    <xf numFmtId="0" fontId="21" fillId="41" borderId="0" xfId="0" applyFont="1" applyFill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Standard_Preis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3">
      <selection activeCell="B41" sqref="B41"/>
    </sheetView>
  </sheetViews>
  <sheetFormatPr defaultColWidth="9.140625" defaultRowHeight="12.75"/>
  <cols>
    <col min="2" max="2" width="15.57421875" style="0" customWidth="1"/>
    <col min="3" max="3" width="15.28125" style="0" bestFit="1" customWidth="1"/>
    <col min="4" max="4" width="22.8515625" style="0" customWidth="1"/>
  </cols>
  <sheetData>
    <row r="1" spans="1:4" ht="20.25">
      <c r="A1" s="122" t="s">
        <v>87</v>
      </c>
      <c r="B1" s="122"/>
      <c r="C1" s="122"/>
      <c r="D1" s="122"/>
    </row>
    <row r="3" spans="1:4" ht="12.75">
      <c r="A3" s="60" t="s">
        <v>93</v>
      </c>
      <c r="B3" s="60"/>
      <c r="C3" s="61"/>
      <c r="D3" s="61"/>
    </row>
    <row r="4" spans="1:4" ht="13.5" thickBot="1">
      <c r="A4" s="62"/>
      <c r="B4" s="61"/>
      <c r="C4" s="61"/>
      <c r="D4" s="61"/>
    </row>
    <row r="5" spans="1:4" ht="13.5" thickBot="1">
      <c r="A5" s="75"/>
      <c r="B5" s="76" t="s">
        <v>90</v>
      </c>
      <c r="C5" s="77" t="s">
        <v>121</v>
      </c>
      <c r="D5" s="78" t="s">
        <v>91</v>
      </c>
    </row>
    <row r="6" spans="1:4" ht="12.75">
      <c r="A6" s="79" t="s">
        <v>88</v>
      </c>
      <c r="B6" s="80">
        <f>SUM('čp.1453'!H61)</f>
        <v>0</v>
      </c>
      <c r="C6" s="81">
        <f>SUM(B6*1.21)-B6</f>
        <v>0</v>
      </c>
      <c r="D6" s="82">
        <f>SUM(B6+C6)</f>
        <v>0</v>
      </c>
    </row>
    <row r="7" spans="1:4" ht="13.5" thickBot="1">
      <c r="A7" s="83" t="s">
        <v>89</v>
      </c>
      <c r="B7" s="84">
        <f>SUM(B6*24)</f>
        <v>0</v>
      </c>
      <c r="C7" s="85">
        <f>SUM(B7*1.21)-B7</f>
        <v>0</v>
      </c>
      <c r="D7" s="63">
        <f>SUM(B7+C7)</f>
        <v>0</v>
      </c>
    </row>
    <row r="10" spans="1:4" ht="12.75">
      <c r="A10" s="64" t="s">
        <v>94</v>
      </c>
      <c r="B10" s="64"/>
      <c r="C10" s="65"/>
      <c r="D10" s="65"/>
    </row>
    <row r="11" spans="1:4" ht="13.5" thickBot="1">
      <c r="A11" s="66"/>
      <c r="B11" s="65"/>
      <c r="C11" s="65"/>
      <c r="D11" s="65"/>
    </row>
    <row r="12" spans="1:4" ht="13.5" thickBot="1">
      <c r="A12" s="75"/>
      <c r="B12" s="76" t="s">
        <v>90</v>
      </c>
      <c r="C12" s="77" t="s">
        <v>121</v>
      </c>
      <c r="D12" s="78" t="s">
        <v>92</v>
      </c>
    </row>
    <row r="13" spans="1:4" ht="12.75">
      <c r="A13" s="79" t="s">
        <v>88</v>
      </c>
      <c r="B13" s="80">
        <f>SUM('čp.832-5'!H28)</f>
        <v>0</v>
      </c>
      <c r="C13" s="81">
        <f>SUM(B13*1.21)-B13</f>
        <v>0</v>
      </c>
      <c r="D13" s="82">
        <f>SUM(B13+C13)</f>
        <v>0</v>
      </c>
    </row>
    <row r="14" spans="1:4" ht="13.5" thickBot="1">
      <c r="A14" s="83" t="s">
        <v>89</v>
      </c>
      <c r="B14" s="84">
        <f>SUM(B13*24)</f>
        <v>0</v>
      </c>
      <c r="C14" s="85">
        <f>SUM(B14*1.21)-B14</f>
        <v>0</v>
      </c>
      <c r="D14" s="67">
        <f>SUM(B14+C14)</f>
        <v>0</v>
      </c>
    </row>
    <row r="17" spans="1:4" ht="12.75">
      <c r="A17" s="92" t="s">
        <v>95</v>
      </c>
      <c r="B17" s="92"/>
      <c r="C17" s="93"/>
      <c r="D17" s="93"/>
    </row>
    <row r="18" spans="1:4" ht="13.5" thickBot="1">
      <c r="A18" s="94"/>
      <c r="B18" s="93"/>
      <c r="C18" s="93"/>
      <c r="D18" s="93"/>
    </row>
    <row r="19" spans="1:4" ht="13.5" thickBot="1">
      <c r="A19" s="75"/>
      <c r="B19" s="76" t="s">
        <v>90</v>
      </c>
      <c r="C19" s="77" t="s">
        <v>121</v>
      </c>
      <c r="D19" s="78" t="s">
        <v>91</v>
      </c>
    </row>
    <row r="20" spans="1:4" ht="12.75">
      <c r="A20" s="79" t="s">
        <v>88</v>
      </c>
      <c r="B20" s="80">
        <f>SUM('čp.1492'!G40)</f>
        <v>0</v>
      </c>
      <c r="C20" s="81">
        <f>SUM(B20*1.21)-B20</f>
        <v>0</v>
      </c>
      <c r="D20" s="82">
        <f>SUM(B20+C20)</f>
        <v>0</v>
      </c>
    </row>
    <row r="21" spans="1:4" ht="13.5" thickBot="1">
      <c r="A21" s="83" t="s">
        <v>89</v>
      </c>
      <c r="B21" s="84">
        <f>SUM(B20*24)</f>
        <v>0</v>
      </c>
      <c r="C21" s="85">
        <f>SUM(B21*1.21)-B21</f>
        <v>0</v>
      </c>
      <c r="D21" s="95">
        <f>SUM(B21+C21)</f>
        <v>0</v>
      </c>
    </row>
    <row r="24" spans="1:4" ht="12.75">
      <c r="A24" s="68" t="s">
        <v>96</v>
      </c>
      <c r="B24" s="68"/>
      <c r="C24" s="69"/>
      <c r="D24" s="69"/>
    </row>
    <row r="25" spans="1:4" ht="13.5" thickBot="1">
      <c r="A25" s="70"/>
      <c r="B25" s="69"/>
      <c r="C25" s="69"/>
      <c r="D25" s="69"/>
    </row>
    <row r="26" spans="1:4" ht="13.5" thickBot="1">
      <c r="A26" s="75"/>
      <c r="B26" s="76" t="s">
        <v>90</v>
      </c>
      <c r="C26" s="77" t="s">
        <v>121</v>
      </c>
      <c r="D26" s="78" t="s">
        <v>91</v>
      </c>
    </row>
    <row r="27" spans="1:4" ht="12.75">
      <c r="A27" s="79" t="s">
        <v>88</v>
      </c>
      <c r="B27" s="80">
        <f>SUM('čp.2'!H29)</f>
        <v>0</v>
      </c>
      <c r="C27" s="81">
        <f>SUM(B27*1.21)-B27</f>
        <v>0</v>
      </c>
      <c r="D27" s="82">
        <f>SUM(B27+C27)</f>
        <v>0</v>
      </c>
    </row>
    <row r="28" spans="1:4" ht="13.5" thickBot="1">
      <c r="A28" s="83" t="s">
        <v>89</v>
      </c>
      <c r="B28" s="84">
        <f>SUM(B27*24)</f>
        <v>0</v>
      </c>
      <c r="C28" s="85">
        <f>SUM(B28*1.21)-B28</f>
        <v>0</v>
      </c>
      <c r="D28" s="71">
        <f>SUM(B28+C28)</f>
        <v>0</v>
      </c>
    </row>
    <row r="31" spans="1:4" ht="12.75">
      <c r="A31" s="96" t="s">
        <v>120</v>
      </c>
      <c r="B31" s="96"/>
      <c r="C31" s="90"/>
      <c r="D31" s="90"/>
    </row>
    <row r="32" spans="1:4" ht="13.5" thickBot="1">
      <c r="A32" s="97"/>
      <c r="B32" s="90"/>
      <c r="C32" s="90"/>
      <c r="D32" s="90"/>
    </row>
    <row r="33" spans="1:4" ht="13.5" thickBot="1">
      <c r="A33" s="75"/>
      <c r="B33" s="76" t="s">
        <v>90</v>
      </c>
      <c r="C33" s="77" t="s">
        <v>121</v>
      </c>
      <c r="D33" s="78" t="s">
        <v>91</v>
      </c>
    </row>
    <row r="34" spans="1:4" ht="12.75">
      <c r="A34" s="79" t="s">
        <v>88</v>
      </c>
      <c r="B34" s="80">
        <f>SUM('čp.1559'!G21)+SUM('čp.1558'!G21)+SUM('čp.1557'!G19)+SUM('čp.1556'!G19)+SUM('čp.1491'!G15)</f>
        <v>0</v>
      </c>
      <c r="C34" s="81">
        <f>SUM(B34*1.21)-B34</f>
        <v>0</v>
      </c>
      <c r="D34" s="82">
        <f>SUM(B34+C34)</f>
        <v>0</v>
      </c>
    </row>
    <row r="35" spans="1:4" ht="13.5" thickBot="1">
      <c r="A35" s="83" t="s">
        <v>89</v>
      </c>
      <c r="B35" s="84">
        <f>SUM(B34*24)</f>
        <v>0</v>
      </c>
      <c r="C35" s="85">
        <f>SUM(B35*1.21)-B35</f>
        <v>0</v>
      </c>
      <c r="D35" s="98">
        <f>SUM(B35+C35)</f>
        <v>0</v>
      </c>
    </row>
    <row r="38" spans="1:4" ht="12.75">
      <c r="A38" s="103" t="s">
        <v>135</v>
      </c>
      <c r="B38" s="103"/>
      <c r="C38" s="104"/>
      <c r="D38" s="104"/>
    </row>
    <row r="39" spans="1:4" ht="13.5" thickBot="1">
      <c r="A39" s="105"/>
      <c r="B39" s="104"/>
      <c r="C39" s="104"/>
      <c r="D39" s="104"/>
    </row>
    <row r="40" spans="1:4" ht="13.5" thickBot="1">
      <c r="A40" s="75"/>
      <c r="B40" s="76" t="s">
        <v>90</v>
      </c>
      <c r="C40" s="77" t="s">
        <v>121</v>
      </c>
      <c r="D40" s="78" t="s">
        <v>91</v>
      </c>
    </row>
    <row r="41" spans="1:4" ht="12.75">
      <c r="A41" s="79" t="s">
        <v>88</v>
      </c>
      <c r="B41" s="80">
        <f>'čp. 508'!G17</f>
        <v>0</v>
      </c>
      <c r="C41" s="81">
        <f>SUM(B41*1.21)-B41</f>
        <v>0</v>
      </c>
      <c r="D41" s="82">
        <f>SUM(B41+C41)</f>
        <v>0</v>
      </c>
    </row>
    <row r="42" spans="1:4" ht="13.5" thickBot="1">
      <c r="A42" s="83" t="s">
        <v>89</v>
      </c>
      <c r="B42" s="84">
        <f>SUM(B41*24)</f>
        <v>0</v>
      </c>
      <c r="C42" s="85">
        <f>SUM(B42*1.21)-B42</f>
        <v>0</v>
      </c>
      <c r="D42" s="106">
        <f>SUM(B42+C42)</f>
        <v>0</v>
      </c>
    </row>
    <row r="45" spans="1:4" ht="12.75">
      <c r="A45" s="115" t="s">
        <v>149</v>
      </c>
      <c r="B45" s="115"/>
      <c r="C45" s="116"/>
      <c r="D45" s="116"/>
    </row>
    <row r="46" spans="1:4" ht="13.5" thickBot="1">
      <c r="A46" s="117"/>
      <c r="B46" s="116"/>
      <c r="C46" s="116"/>
      <c r="D46" s="116"/>
    </row>
    <row r="47" spans="1:4" ht="13.5" thickBot="1">
      <c r="A47" s="75"/>
      <c r="B47" s="76" t="s">
        <v>90</v>
      </c>
      <c r="C47" s="77" t="s">
        <v>121</v>
      </c>
      <c r="D47" s="78" t="s">
        <v>91</v>
      </c>
    </row>
    <row r="48" spans="1:4" ht="12.75">
      <c r="A48" s="79" t="s">
        <v>88</v>
      </c>
      <c r="B48" s="80">
        <f>'čp. 1591'!G31</f>
        <v>0</v>
      </c>
      <c r="C48" s="81">
        <f>SUM(B48*1.21)-B48</f>
        <v>0</v>
      </c>
      <c r="D48" s="82">
        <f>SUM(B48+C48)</f>
        <v>0</v>
      </c>
    </row>
    <row r="49" spans="1:4" ht="13.5" thickBot="1">
      <c r="A49" s="83" t="s">
        <v>89</v>
      </c>
      <c r="B49" s="84">
        <f>SUM(B48*24)</f>
        <v>0</v>
      </c>
      <c r="C49" s="85">
        <f>SUM(B49*1.21)-B49</f>
        <v>0</v>
      </c>
      <c r="D49" s="118">
        <f>SUM(B49+C49)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25.8515625" style="0" customWidth="1"/>
    <col min="3" max="3" width="11.42187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91" t="s">
        <v>107</v>
      </c>
      <c r="B2" s="192"/>
      <c r="C2" s="192"/>
      <c r="D2" s="192"/>
      <c r="E2" s="192"/>
      <c r="F2" s="192"/>
      <c r="G2" s="192"/>
    </row>
    <row r="3" spans="1:7" ht="12.75">
      <c r="A3" s="192"/>
      <c r="B3" s="192"/>
      <c r="C3" s="192"/>
      <c r="D3" s="192"/>
      <c r="E3" s="192"/>
      <c r="F3" s="192"/>
      <c r="G3" s="192"/>
    </row>
    <row r="4" spans="1:7" ht="12.75">
      <c r="A4" s="192"/>
      <c r="B4" s="192"/>
      <c r="C4" s="192"/>
      <c r="D4" s="192"/>
      <c r="E4" s="192"/>
      <c r="F4" s="192"/>
      <c r="G4" s="19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39" t="s">
        <v>5</v>
      </c>
      <c r="B7" s="141" t="s">
        <v>1</v>
      </c>
      <c r="C7" s="141" t="s">
        <v>80</v>
      </c>
      <c r="D7" s="143" t="s">
        <v>81</v>
      </c>
      <c r="E7" s="145" t="s">
        <v>0</v>
      </c>
      <c r="F7" s="146"/>
      <c r="G7" s="157" t="s">
        <v>70</v>
      </c>
    </row>
    <row r="8" spans="1:7" ht="12.75">
      <c r="A8" s="140"/>
      <c r="B8" s="140"/>
      <c r="C8" s="140"/>
      <c r="D8" s="140"/>
      <c r="E8" s="187"/>
      <c r="F8" s="188"/>
      <c r="G8" s="140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2</v>
      </c>
      <c r="C10" s="33">
        <v>151.38</v>
      </c>
      <c r="D10" s="33">
        <v>151.38</v>
      </c>
      <c r="E10" s="189" t="s">
        <v>59</v>
      </c>
      <c r="F10" s="190"/>
      <c r="G10" s="34">
        <v>0</v>
      </c>
    </row>
    <row r="11" spans="1:7" ht="12.75">
      <c r="A11" s="35"/>
      <c r="B11" s="37" t="s">
        <v>109</v>
      </c>
      <c r="C11" s="38">
        <v>20.2</v>
      </c>
      <c r="D11" s="38">
        <v>20.2</v>
      </c>
      <c r="E11" s="189" t="s">
        <v>59</v>
      </c>
      <c r="F11" s="190"/>
      <c r="G11" s="34">
        <v>0</v>
      </c>
    </row>
    <row r="12" spans="1:7" ht="12.75">
      <c r="A12" s="35"/>
      <c r="B12" s="40" t="s">
        <v>108</v>
      </c>
      <c r="C12" s="41">
        <v>2.5</v>
      </c>
      <c r="D12" s="41">
        <v>2.5</v>
      </c>
      <c r="E12" s="189" t="s">
        <v>59</v>
      </c>
      <c r="F12" s="190"/>
      <c r="G12" s="34">
        <v>0</v>
      </c>
    </row>
    <row r="13" spans="1:7" ht="12.75">
      <c r="A13" s="35"/>
      <c r="B13" s="40" t="s">
        <v>110</v>
      </c>
      <c r="C13" s="41">
        <v>8.3</v>
      </c>
      <c r="D13" s="41">
        <v>8.3</v>
      </c>
      <c r="E13" s="189" t="s">
        <v>59</v>
      </c>
      <c r="F13" s="190"/>
      <c r="G13" s="34">
        <v>0</v>
      </c>
    </row>
    <row r="14" spans="1:7" ht="12.75">
      <c r="A14" s="35"/>
      <c r="B14" s="40" t="s">
        <v>113</v>
      </c>
      <c r="C14" s="41">
        <v>17.7</v>
      </c>
      <c r="D14" s="41">
        <v>17.7</v>
      </c>
      <c r="E14" s="189" t="s">
        <v>59</v>
      </c>
      <c r="F14" s="190"/>
      <c r="G14" s="34">
        <v>0</v>
      </c>
    </row>
    <row r="15" spans="1:7" ht="12.75">
      <c r="A15" s="35"/>
      <c r="B15" s="40" t="s">
        <v>111</v>
      </c>
      <c r="C15" s="41">
        <v>10.6</v>
      </c>
      <c r="D15" s="41">
        <v>10.6</v>
      </c>
      <c r="E15" s="189" t="s">
        <v>59</v>
      </c>
      <c r="F15" s="190"/>
      <c r="G15" s="34">
        <v>0</v>
      </c>
    </row>
    <row r="16" spans="1:7" ht="12.75">
      <c r="A16" s="35"/>
      <c r="B16" s="40" t="s">
        <v>112</v>
      </c>
      <c r="C16" s="41">
        <v>11</v>
      </c>
      <c r="D16" s="41">
        <v>11</v>
      </c>
      <c r="E16" s="189" t="s">
        <v>59</v>
      </c>
      <c r="F16" s="190"/>
      <c r="G16" s="34">
        <v>0</v>
      </c>
    </row>
    <row r="17" spans="1:7" ht="12.75">
      <c r="A17" s="102" t="s">
        <v>114</v>
      </c>
      <c r="B17" s="40" t="s">
        <v>2</v>
      </c>
      <c r="C17" s="41">
        <v>120.21</v>
      </c>
      <c r="D17" s="41">
        <v>120.21</v>
      </c>
      <c r="E17" s="189" t="s">
        <v>59</v>
      </c>
      <c r="F17" s="190"/>
      <c r="G17" s="34">
        <v>0</v>
      </c>
    </row>
    <row r="18" spans="1:7" ht="12.75">
      <c r="A18" s="35"/>
      <c r="B18" s="40"/>
      <c r="C18" s="41"/>
      <c r="D18" s="41"/>
      <c r="E18" s="123"/>
      <c r="F18" s="124"/>
      <c r="G18" s="34"/>
    </row>
    <row r="19" spans="1:7" ht="13.5" thickBot="1">
      <c r="A19" s="42"/>
      <c r="B19" s="44"/>
      <c r="C19" s="45"/>
      <c r="D19" s="45"/>
      <c r="E19" s="163"/>
      <c r="F19" s="164"/>
      <c r="G19" s="34"/>
    </row>
    <row r="20" spans="1:7" ht="13.5" thickBot="1">
      <c r="A20" s="132" t="s">
        <v>72</v>
      </c>
      <c r="B20" s="134"/>
      <c r="C20" s="51">
        <f>C10+C11+C12+C13+C14+C15+C16+C17</f>
        <v>341.89</v>
      </c>
      <c r="D20" s="51">
        <f>D10+D11+D12+D13+D14+D15+D16+D17</f>
        <v>341.89</v>
      </c>
      <c r="E20" s="183"/>
      <c r="F20" s="184"/>
      <c r="G20" s="46"/>
    </row>
    <row r="21" spans="1:7" ht="13.5" thickBot="1">
      <c r="A21" s="159" t="s">
        <v>46</v>
      </c>
      <c r="B21" s="161"/>
      <c r="C21" s="50"/>
      <c r="D21" s="50"/>
      <c r="E21" s="153"/>
      <c r="F21" s="153"/>
      <c r="G21" s="91">
        <f>SUM(G10:G20)</f>
        <v>0</v>
      </c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4"/>
      <c r="B23" s="4"/>
      <c r="C23" s="4"/>
      <c r="D23" s="4"/>
      <c r="E23" s="4"/>
      <c r="F23" s="4"/>
      <c r="G23" s="9"/>
    </row>
    <row r="24" ht="12.75">
      <c r="A24" s="17" t="s">
        <v>100</v>
      </c>
    </row>
    <row r="25" spans="1:7" ht="12.75">
      <c r="A25" s="86" t="s">
        <v>97</v>
      </c>
      <c r="B25" s="86"/>
      <c r="C25" s="86"/>
      <c r="D25" s="86"/>
      <c r="E25" s="86"/>
      <c r="F25" s="86"/>
      <c r="G25" s="86"/>
    </row>
    <row r="26" spans="1:7" ht="12.75">
      <c r="A26" s="86" t="s">
        <v>122</v>
      </c>
      <c r="B26" s="86"/>
      <c r="C26" s="86"/>
      <c r="D26" s="86"/>
      <c r="E26" s="86"/>
      <c r="F26" s="86"/>
      <c r="G26" s="86"/>
    </row>
    <row r="27" spans="1:2" ht="12.75">
      <c r="A27" s="17"/>
      <c r="B27" s="17"/>
    </row>
  </sheetData>
  <sheetProtection/>
  <mergeCells count="21">
    <mergeCell ref="A21:B21"/>
    <mergeCell ref="E21:F21"/>
    <mergeCell ref="E19:F19"/>
    <mergeCell ref="A20:B20"/>
    <mergeCell ref="E20:F20"/>
    <mergeCell ref="E18:F18"/>
    <mergeCell ref="E14:F14"/>
    <mergeCell ref="E15:F15"/>
    <mergeCell ref="E16:F16"/>
    <mergeCell ref="E17:F17"/>
    <mergeCell ref="E10:F10"/>
    <mergeCell ref="E11:F11"/>
    <mergeCell ref="E12:F12"/>
    <mergeCell ref="E13:F13"/>
    <mergeCell ref="A2:G4"/>
    <mergeCell ref="A7:A8"/>
    <mergeCell ref="B7:B8"/>
    <mergeCell ref="C7:C8"/>
    <mergeCell ref="D7:D8"/>
    <mergeCell ref="E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16" sqref="M16"/>
    </sheetView>
  </sheetViews>
  <sheetFormatPr defaultColWidth="9.140625" defaultRowHeight="12.75"/>
  <cols>
    <col min="2" max="2" width="17.28125" style="0" customWidth="1"/>
  </cols>
  <sheetData>
    <row r="1" spans="1:8" ht="12.75">
      <c r="A1" s="193" t="s">
        <v>138</v>
      </c>
      <c r="B1" s="194"/>
      <c r="C1" s="194"/>
      <c r="D1" s="194"/>
      <c r="E1" s="194"/>
      <c r="F1" s="194"/>
      <c r="G1" s="194"/>
      <c r="H1" s="194"/>
    </row>
    <row r="2" spans="1:8" ht="12.75">
      <c r="A2" s="194"/>
      <c r="B2" s="194"/>
      <c r="C2" s="194"/>
      <c r="D2" s="194"/>
      <c r="E2" s="194"/>
      <c r="F2" s="194"/>
      <c r="G2" s="194"/>
      <c r="H2" s="194"/>
    </row>
    <row r="3" spans="1:8" ht="38.25" customHeight="1">
      <c r="A3" s="194"/>
      <c r="B3" s="194"/>
      <c r="C3" s="194"/>
      <c r="D3" s="194"/>
      <c r="E3" s="194"/>
      <c r="F3" s="194"/>
      <c r="G3" s="194"/>
      <c r="H3" s="194"/>
    </row>
    <row r="6" spans="1:8" ht="12.75">
      <c r="A6" s="178" t="s">
        <v>5</v>
      </c>
      <c r="B6" s="178" t="s">
        <v>1</v>
      </c>
      <c r="C6" s="178" t="s">
        <v>71</v>
      </c>
      <c r="D6" s="178" t="s">
        <v>74</v>
      </c>
      <c r="E6" s="178" t="s">
        <v>75</v>
      </c>
      <c r="F6" s="178" t="s">
        <v>0</v>
      </c>
      <c r="G6" s="172" t="s">
        <v>70</v>
      </c>
      <c r="H6" s="173"/>
    </row>
    <row r="7" spans="1:8" ht="12.75">
      <c r="A7" s="179"/>
      <c r="B7" s="179"/>
      <c r="C7" s="179"/>
      <c r="D7" s="179"/>
      <c r="E7" s="179"/>
      <c r="F7" s="179"/>
      <c r="G7" s="174"/>
      <c r="H7" s="175"/>
    </row>
    <row r="8" spans="1:8" ht="12.75">
      <c r="A8" s="6"/>
      <c r="B8" s="6"/>
      <c r="C8" s="6"/>
      <c r="D8" s="6"/>
      <c r="E8" s="6"/>
      <c r="F8" s="6"/>
      <c r="G8" s="170"/>
      <c r="H8" s="171"/>
    </row>
    <row r="9" spans="1:8" ht="12.75">
      <c r="A9" s="111" t="s">
        <v>23</v>
      </c>
      <c r="B9" s="111" t="s">
        <v>139</v>
      </c>
      <c r="C9" s="5" t="s">
        <v>69</v>
      </c>
      <c r="D9" s="5">
        <v>2</v>
      </c>
      <c r="E9" s="5">
        <v>2</v>
      </c>
      <c r="F9" s="111" t="s">
        <v>68</v>
      </c>
      <c r="G9" s="165">
        <v>0</v>
      </c>
      <c r="H9" s="166"/>
    </row>
    <row r="10" spans="1:8" ht="12.75">
      <c r="A10" s="5"/>
      <c r="B10" s="111" t="s">
        <v>140</v>
      </c>
      <c r="C10" s="5" t="s">
        <v>69</v>
      </c>
      <c r="D10" s="5">
        <v>7</v>
      </c>
      <c r="E10" s="5">
        <v>7</v>
      </c>
      <c r="F10" s="111" t="s">
        <v>68</v>
      </c>
      <c r="G10" s="165">
        <v>0</v>
      </c>
      <c r="H10" s="166"/>
    </row>
    <row r="11" spans="1:8" ht="12.75">
      <c r="A11" s="5"/>
      <c r="B11" s="111" t="s">
        <v>141</v>
      </c>
      <c r="C11" s="5" t="s">
        <v>69</v>
      </c>
      <c r="D11" s="5">
        <v>1</v>
      </c>
      <c r="E11" s="5">
        <v>1</v>
      </c>
      <c r="F11" s="111" t="s">
        <v>68</v>
      </c>
      <c r="G11" s="165">
        <v>0</v>
      </c>
      <c r="H11" s="166"/>
    </row>
    <row r="12" spans="1:8" ht="12.75">
      <c r="A12" s="5"/>
      <c r="B12" s="5" t="s">
        <v>145</v>
      </c>
      <c r="C12" s="5" t="s">
        <v>69</v>
      </c>
      <c r="D12" s="5">
        <v>2</v>
      </c>
      <c r="E12" s="5">
        <v>2</v>
      </c>
      <c r="F12" s="111" t="s">
        <v>68</v>
      </c>
      <c r="G12" s="165">
        <v>0</v>
      </c>
      <c r="H12" s="166"/>
    </row>
    <row r="13" spans="1:8" ht="12.75">
      <c r="A13" s="5"/>
      <c r="B13" s="5" t="s">
        <v>142</v>
      </c>
      <c r="C13" s="5" t="s">
        <v>69</v>
      </c>
      <c r="D13" s="5">
        <v>4</v>
      </c>
      <c r="E13" s="5">
        <v>4</v>
      </c>
      <c r="F13" s="111" t="s">
        <v>68</v>
      </c>
      <c r="G13" s="165">
        <v>0</v>
      </c>
      <c r="H13" s="166"/>
    </row>
    <row r="14" spans="1:8" ht="12.75">
      <c r="A14" s="5"/>
      <c r="B14" s="5" t="s">
        <v>143</v>
      </c>
      <c r="C14" s="5" t="s">
        <v>69</v>
      </c>
      <c r="D14" s="5">
        <v>19</v>
      </c>
      <c r="E14" s="5">
        <v>19</v>
      </c>
      <c r="F14" s="111" t="s">
        <v>68</v>
      </c>
      <c r="G14" s="165">
        <v>0</v>
      </c>
      <c r="H14" s="166"/>
    </row>
    <row r="15" spans="1:8" ht="13.5" thickBot="1">
      <c r="A15" s="5"/>
      <c r="B15" s="5" t="s">
        <v>144</v>
      </c>
      <c r="C15" s="5" t="s">
        <v>69</v>
      </c>
      <c r="D15" s="5">
        <v>20</v>
      </c>
      <c r="E15" s="5">
        <v>20</v>
      </c>
      <c r="F15" s="111" t="s">
        <v>68</v>
      </c>
      <c r="G15" s="165">
        <v>0</v>
      </c>
      <c r="H15" s="166"/>
    </row>
    <row r="16" spans="1:8" ht="13.5" thickBot="1">
      <c r="A16" s="180" t="s">
        <v>72</v>
      </c>
      <c r="B16" s="181"/>
      <c r="C16" s="182"/>
      <c r="D16" s="23">
        <f>SUM(D9:D15)</f>
        <v>55</v>
      </c>
      <c r="E16" s="23">
        <f>SUM(E9:E15)</f>
        <v>55</v>
      </c>
      <c r="F16" s="26"/>
      <c r="G16" s="167"/>
      <c r="H16" s="167"/>
    </row>
    <row r="17" spans="1:8" ht="13.5" thickBot="1">
      <c r="A17" s="20" t="s">
        <v>46</v>
      </c>
      <c r="B17" s="21"/>
      <c r="C17" s="22"/>
      <c r="D17" s="24"/>
      <c r="E17" s="10"/>
      <c r="F17" s="25"/>
      <c r="G17" s="195">
        <f>SUM(G9:H16)</f>
        <v>0</v>
      </c>
      <c r="H17" s="196"/>
    </row>
    <row r="19" ht="12.75">
      <c r="A19" s="17" t="s">
        <v>98</v>
      </c>
    </row>
    <row r="20" spans="1:8" ht="12.75">
      <c r="A20" s="86" t="s">
        <v>97</v>
      </c>
      <c r="B20" s="86"/>
      <c r="C20" s="86"/>
      <c r="D20" s="86"/>
      <c r="E20" s="86"/>
      <c r="F20" s="86"/>
      <c r="G20" s="86"/>
      <c r="H20" s="86"/>
    </row>
    <row r="21" spans="1:8" ht="12.75">
      <c r="A21" s="86" t="s">
        <v>163</v>
      </c>
      <c r="B21" s="86"/>
      <c r="C21" s="86"/>
      <c r="D21" s="86"/>
      <c r="E21" s="86"/>
      <c r="F21" s="86"/>
      <c r="G21" s="86"/>
      <c r="H21" s="86"/>
    </row>
    <row r="22" spans="1:8" ht="12.75">
      <c r="A22" s="99" t="s">
        <v>124</v>
      </c>
      <c r="B22" s="99"/>
      <c r="C22" s="99"/>
      <c r="D22" s="99"/>
      <c r="E22" s="99"/>
      <c r="F22" s="99"/>
      <c r="G22" s="99"/>
      <c r="H22" s="99"/>
    </row>
    <row r="23" spans="1:14" ht="12.75">
      <c r="A23" s="17" t="s">
        <v>147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7" t="s">
        <v>146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sheetProtection/>
  <mergeCells count="19">
    <mergeCell ref="G17:H17"/>
    <mergeCell ref="G13:H13"/>
    <mergeCell ref="G14:H14"/>
    <mergeCell ref="G15:H15"/>
    <mergeCell ref="G8:H8"/>
    <mergeCell ref="G9:H9"/>
    <mergeCell ref="G10:H10"/>
    <mergeCell ref="G11:H11"/>
    <mergeCell ref="G12:H12"/>
    <mergeCell ref="A16:C16"/>
    <mergeCell ref="G16:H16"/>
    <mergeCell ref="A1:H3"/>
    <mergeCell ref="A6:A7"/>
    <mergeCell ref="B6:B7"/>
    <mergeCell ref="C6:C7"/>
    <mergeCell ref="D6:D7"/>
    <mergeCell ref="E6:E7"/>
    <mergeCell ref="F6:F7"/>
    <mergeCell ref="G6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7">
      <selection activeCell="L19" sqref="L19"/>
    </sheetView>
  </sheetViews>
  <sheetFormatPr defaultColWidth="9.140625" defaultRowHeight="12.75"/>
  <cols>
    <col min="1" max="1" width="7.57421875" style="0" customWidth="1"/>
    <col min="2" max="2" width="26.28125" style="0" bestFit="1" customWidth="1"/>
    <col min="3" max="4" width="10.8515625" style="0" bestFit="1" customWidth="1"/>
    <col min="6" max="6" width="7.28125" style="0" customWidth="1"/>
    <col min="7" max="7" width="25.57421875" style="0" bestFit="1" customWidth="1"/>
  </cols>
  <sheetData>
    <row r="1" spans="1:7" ht="18" customHeight="1">
      <c r="A1" s="197" t="s">
        <v>148</v>
      </c>
      <c r="B1" s="197"/>
      <c r="C1" s="197"/>
      <c r="D1" s="197"/>
      <c r="E1" s="197"/>
      <c r="F1" s="197"/>
      <c r="G1" s="197"/>
    </row>
    <row r="2" spans="1:7" ht="12.75" customHeight="1">
      <c r="A2" s="197"/>
      <c r="B2" s="197"/>
      <c r="C2" s="197"/>
      <c r="D2" s="197"/>
      <c r="E2" s="197"/>
      <c r="F2" s="197"/>
      <c r="G2" s="197"/>
    </row>
    <row r="3" spans="1:7" ht="12.75">
      <c r="A3" s="197"/>
      <c r="B3" s="197"/>
      <c r="C3" s="197"/>
      <c r="D3" s="197"/>
      <c r="E3" s="197"/>
      <c r="F3" s="197"/>
      <c r="G3" s="197"/>
    </row>
    <row r="4" spans="1:7" ht="12.75">
      <c r="A4" s="197"/>
      <c r="B4" s="197"/>
      <c r="C4" s="197"/>
      <c r="D4" s="197"/>
      <c r="E4" s="197"/>
      <c r="F4" s="197"/>
      <c r="G4" s="197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>
      <c r="A7" s="139" t="s">
        <v>5</v>
      </c>
      <c r="B7" s="141" t="s">
        <v>1</v>
      </c>
      <c r="C7" s="141" t="s">
        <v>80</v>
      </c>
      <c r="D7" s="143" t="s">
        <v>81</v>
      </c>
      <c r="E7" s="145" t="s">
        <v>0</v>
      </c>
      <c r="F7" s="146"/>
      <c r="G7" s="157" t="s">
        <v>70</v>
      </c>
    </row>
    <row r="8" spans="1:7" ht="12.75">
      <c r="A8" s="140"/>
      <c r="B8" s="140"/>
      <c r="C8" s="140"/>
      <c r="D8" s="140"/>
      <c r="E8" s="187"/>
      <c r="F8" s="188"/>
      <c r="G8" s="140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150</v>
      </c>
      <c r="C10" s="33">
        <v>5.01</v>
      </c>
      <c r="D10" s="33">
        <v>5.01</v>
      </c>
      <c r="E10" s="189" t="s">
        <v>59</v>
      </c>
      <c r="F10" s="190"/>
      <c r="G10" s="34">
        <v>0</v>
      </c>
    </row>
    <row r="11" spans="1:7" ht="12.75">
      <c r="A11" s="101"/>
      <c r="B11" s="119" t="s">
        <v>160</v>
      </c>
      <c r="C11" s="120">
        <v>24.82</v>
      </c>
      <c r="D11" s="120">
        <v>24.82</v>
      </c>
      <c r="E11" s="189" t="s">
        <v>59</v>
      </c>
      <c r="F11" s="190"/>
      <c r="G11" s="34">
        <v>0</v>
      </c>
    </row>
    <row r="12" spans="1:7" ht="12.75">
      <c r="A12" s="35"/>
      <c r="B12" s="37" t="s">
        <v>161</v>
      </c>
      <c r="C12" s="38">
        <v>15.42</v>
      </c>
      <c r="D12" s="38">
        <v>15.42</v>
      </c>
      <c r="E12" s="189" t="s">
        <v>59</v>
      </c>
      <c r="F12" s="190"/>
      <c r="G12" s="34">
        <v>0</v>
      </c>
    </row>
    <row r="13" spans="1:7" ht="12.75">
      <c r="A13" s="35"/>
      <c r="B13" s="40" t="s">
        <v>151</v>
      </c>
      <c r="C13" s="41">
        <v>3.13</v>
      </c>
      <c r="D13" s="41">
        <v>3.13</v>
      </c>
      <c r="E13" s="189" t="s">
        <v>59</v>
      </c>
      <c r="F13" s="190"/>
      <c r="G13" s="34">
        <v>0</v>
      </c>
    </row>
    <row r="14" spans="1:7" ht="12.75">
      <c r="A14" s="35"/>
      <c r="B14" s="40" t="s">
        <v>152</v>
      </c>
      <c r="C14" s="41">
        <v>3.3</v>
      </c>
      <c r="D14" s="41">
        <v>3.3</v>
      </c>
      <c r="E14" s="189" t="s">
        <v>59</v>
      </c>
      <c r="F14" s="190"/>
      <c r="G14" s="34">
        <v>0</v>
      </c>
    </row>
    <row r="15" spans="1:7" ht="12.75">
      <c r="A15" s="35"/>
      <c r="B15" s="40" t="s">
        <v>153</v>
      </c>
      <c r="C15" s="41">
        <v>3.13</v>
      </c>
      <c r="D15" s="41">
        <v>3.13</v>
      </c>
      <c r="E15" s="189" t="s">
        <v>59</v>
      </c>
      <c r="F15" s="190"/>
      <c r="G15" s="34">
        <v>0</v>
      </c>
    </row>
    <row r="16" spans="1:7" ht="12.75">
      <c r="A16" s="102" t="s">
        <v>50</v>
      </c>
      <c r="B16" s="40" t="s">
        <v>154</v>
      </c>
      <c r="C16" s="41">
        <v>3.3</v>
      </c>
      <c r="D16" s="41">
        <v>3.3</v>
      </c>
      <c r="E16" s="189" t="s">
        <v>59</v>
      </c>
      <c r="F16" s="190"/>
      <c r="G16" s="34">
        <v>0</v>
      </c>
    </row>
    <row r="17" spans="1:7" ht="12.75">
      <c r="A17" s="35"/>
      <c r="B17" s="40" t="s">
        <v>151</v>
      </c>
      <c r="C17" s="41">
        <v>3.13</v>
      </c>
      <c r="D17" s="41">
        <v>3.13</v>
      </c>
      <c r="E17" s="189" t="s">
        <v>59</v>
      </c>
      <c r="F17" s="190"/>
      <c r="G17" s="34">
        <v>0</v>
      </c>
    </row>
    <row r="18" spans="1:7" ht="12.75">
      <c r="A18" s="102"/>
      <c r="B18" s="40" t="s">
        <v>152</v>
      </c>
      <c r="C18" s="41">
        <v>3.3</v>
      </c>
      <c r="D18" s="41">
        <v>3.3</v>
      </c>
      <c r="E18" s="189" t="s">
        <v>59</v>
      </c>
      <c r="F18" s="190"/>
      <c r="G18" s="34">
        <v>0</v>
      </c>
    </row>
    <row r="19" spans="1:7" ht="12.75">
      <c r="A19" s="102"/>
      <c r="B19" s="40" t="s">
        <v>155</v>
      </c>
      <c r="C19" s="41">
        <v>3.13</v>
      </c>
      <c r="D19" s="41">
        <v>3.13</v>
      </c>
      <c r="E19" s="189" t="s">
        <v>59</v>
      </c>
      <c r="F19" s="190"/>
      <c r="G19" s="34">
        <v>0</v>
      </c>
    </row>
    <row r="20" spans="1:7" ht="12.75">
      <c r="A20" s="102" t="s">
        <v>157</v>
      </c>
      <c r="B20" s="40" t="s">
        <v>156</v>
      </c>
      <c r="C20" s="41">
        <v>3.3</v>
      </c>
      <c r="D20" s="41">
        <v>3.3</v>
      </c>
      <c r="E20" s="189" t="s">
        <v>59</v>
      </c>
      <c r="F20" s="190"/>
      <c r="G20" s="34">
        <v>0</v>
      </c>
    </row>
    <row r="21" spans="1:7" ht="12.75">
      <c r="A21" s="102"/>
      <c r="B21" s="40" t="s">
        <v>151</v>
      </c>
      <c r="C21" s="41">
        <v>3.13</v>
      </c>
      <c r="D21" s="41">
        <v>3.13</v>
      </c>
      <c r="E21" s="189" t="s">
        <v>59</v>
      </c>
      <c r="F21" s="190"/>
      <c r="G21" s="34">
        <v>0</v>
      </c>
    </row>
    <row r="22" spans="1:7" ht="12.75">
      <c r="A22" s="102"/>
      <c r="B22" s="40" t="s">
        <v>152</v>
      </c>
      <c r="C22" s="41">
        <v>3.3</v>
      </c>
      <c r="D22" s="41">
        <v>3.3</v>
      </c>
      <c r="E22" s="189" t="s">
        <v>59</v>
      </c>
      <c r="F22" s="190"/>
      <c r="G22" s="34">
        <v>0</v>
      </c>
    </row>
    <row r="23" spans="1:7" ht="12.75">
      <c r="A23" s="102"/>
      <c r="B23" s="40" t="s">
        <v>158</v>
      </c>
      <c r="C23" s="41">
        <v>3.13</v>
      </c>
      <c r="D23" s="41">
        <v>3.13</v>
      </c>
      <c r="E23" s="189" t="s">
        <v>59</v>
      </c>
      <c r="F23" s="190"/>
      <c r="G23" s="34">
        <v>0</v>
      </c>
    </row>
    <row r="24" spans="1:7" ht="12.75">
      <c r="A24" s="102" t="s">
        <v>162</v>
      </c>
      <c r="B24" s="40" t="s">
        <v>159</v>
      </c>
      <c r="C24" s="41">
        <v>3.3</v>
      </c>
      <c r="D24" s="41">
        <v>3.3</v>
      </c>
      <c r="E24" s="189" t="s">
        <v>59</v>
      </c>
      <c r="F24" s="190"/>
      <c r="G24" s="34">
        <v>0</v>
      </c>
    </row>
    <row r="25" spans="1:7" ht="12.75">
      <c r="A25" s="42"/>
      <c r="B25" s="40"/>
      <c r="C25" s="45"/>
      <c r="D25" s="45"/>
      <c r="E25" s="113"/>
      <c r="F25" s="114"/>
      <c r="G25" s="34"/>
    </row>
    <row r="26" spans="1:7" ht="12.75">
      <c r="A26" s="42"/>
      <c r="B26" s="40"/>
      <c r="C26" s="45"/>
      <c r="D26" s="45"/>
      <c r="E26" s="113"/>
      <c r="F26" s="114"/>
      <c r="G26" s="34"/>
    </row>
    <row r="27" spans="1:7" ht="12.75">
      <c r="A27" s="42"/>
      <c r="B27" s="40"/>
      <c r="C27" s="45"/>
      <c r="D27" s="45"/>
      <c r="E27" s="113"/>
      <c r="F27" s="114"/>
      <c r="G27" s="34"/>
    </row>
    <row r="28" spans="1:7" ht="12.75">
      <c r="A28" s="42"/>
      <c r="B28" s="40"/>
      <c r="C28" s="45"/>
      <c r="D28" s="45"/>
      <c r="E28" s="113"/>
      <c r="F28" s="114"/>
      <c r="G28" s="34"/>
    </row>
    <row r="29" spans="1:7" ht="13.5" thickBot="1">
      <c r="A29" s="42"/>
      <c r="B29" s="44"/>
      <c r="C29" s="45"/>
      <c r="D29" s="45"/>
      <c r="E29" s="163"/>
      <c r="F29" s="164"/>
      <c r="G29" s="34"/>
    </row>
    <row r="30" spans="1:7" ht="13.5" thickBot="1">
      <c r="A30" s="132" t="s">
        <v>72</v>
      </c>
      <c r="B30" s="134"/>
      <c r="C30" s="51">
        <f>C10+C12+C13+C14+C15+C16+C17+C18</f>
        <v>39.72</v>
      </c>
      <c r="D30" s="51">
        <f>D10+D12+D13+D14+D15+D16+D17+D18</f>
        <v>39.72</v>
      </c>
      <c r="E30" s="183"/>
      <c r="F30" s="184"/>
      <c r="G30" s="46"/>
    </row>
    <row r="31" spans="1:7" ht="13.5" customHeight="1" thickBot="1">
      <c r="A31" s="159" t="s">
        <v>46</v>
      </c>
      <c r="B31" s="161"/>
      <c r="C31" s="50"/>
      <c r="D31" s="50"/>
      <c r="E31" s="153"/>
      <c r="F31" s="153"/>
      <c r="G31" s="121">
        <f>SUM(G10:G30)</f>
        <v>0</v>
      </c>
    </row>
    <row r="32" spans="1:7" ht="12.75" customHeight="1">
      <c r="A32" s="3"/>
      <c r="B32" s="3"/>
      <c r="C32" s="3"/>
      <c r="D32" s="3"/>
      <c r="E32" s="3"/>
      <c r="F32" s="3"/>
      <c r="G32" s="3"/>
    </row>
    <row r="33" spans="1:7" ht="12.75" customHeight="1">
      <c r="A33" s="4"/>
      <c r="B33" s="4"/>
      <c r="C33" s="4"/>
      <c r="D33" s="4"/>
      <c r="E33" s="4"/>
      <c r="F33" s="4"/>
      <c r="G33" s="9"/>
    </row>
    <row r="34" ht="12.75" customHeight="1">
      <c r="A34" s="17" t="s">
        <v>100</v>
      </c>
    </row>
    <row r="35" spans="1:7" ht="12.75">
      <c r="A35" s="86" t="s">
        <v>97</v>
      </c>
      <c r="B35" s="86"/>
      <c r="C35" s="86"/>
      <c r="D35" s="86"/>
      <c r="E35" s="86"/>
      <c r="F35" s="86"/>
      <c r="G35" s="86"/>
    </row>
    <row r="36" spans="1:7" ht="12.75">
      <c r="A36" s="86" t="s">
        <v>122</v>
      </c>
      <c r="B36" s="86"/>
      <c r="C36" s="86"/>
      <c r="D36" s="86"/>
      <c r="E36" s="86"/>
      <c r="F36" s="86"/>
      <c r="G36" s="86"/>
    </row>
  </sheetData>
  <sheetProtection/>
  <mergeCells count="27">
    <mergeCell ref="A30:B30"/>
    <mergeCell ref="E30:F30"/>
    <mergeCell ref="A31:B31"/>
    <mergeCell ref="E31:F31"/>
    <mergeCell ref="E19:F19"/>
    <mergeCell ref="E20:F20"/>
    <mergeCell ref="E21:F21"/>
    <mergeCell ref="E22:F22"/>
    <mergeCell ref="E23:F23"/>
    <mergeCell ref="E16:F16"/>
    <mergeCell ref="E11:F11"/>
    <mergeCell ref="E17:F17"/>
    <mergeCell ref="E18:F18"/>
    <mergeCell ref="E24:F24"/>
    <mergeCell ref="E29:F29"/>
    <mergeCell ref="E14:F14"/>
    <mergeCell ref="E15:F15"/>
    <mergeCell ref="A7:A8"/>
    <mergeCell ref="B7:B8"/>
    <mergeCell ref="C7:C8"/>
    <mergeCell ref="D7:D8"/>
    <mergeCell ref="E7:F8"/>
    <mergeCell ref="G7:G8"/>
    <mergeCell ref="A1:G4"/>
    <mergeCell ref="E10:F10"/>
    <mergeCell ref="E12:F12"/>
    <mergeCell ref="E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22.28125" style="0" customWidth="1"/>
    <col min="4" max="4" width="12.00390625" style="0" customWidth="1"/>
    <col min="5" max="5" width="11.7109375" style="0" customWidth="1"/>
    <col min="6" max="6" width="7.7109375" style="0" customWidth="1"/>
    <col min="7" max="7" width="2.57421875" style="0" customWidth="1"/>
    <col min="8" max="8" width="15.421875" style="0" customWidth="1"/>
  </cols>
  <sheetData>
    <row r="2" spans="1:10" ht="15">
      <c r="A2" s="127" t="s">
        <v>62</v>
      </c>
      <c r="B2" s="128"/>
      <c r="C2" s="128"/>
      <c r="D2" s="128"/>
      <c r="E2" s="128"/>
      <c r="F2" s="128"/>
      <c r="G2" s="128"/>
      <c r="H2" s="128"/>
      <c r="I2" s="16"/>
      <c r="J2" s="16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128"/>
      <c r="B4" s="128"/>
      <c r="C4" s="128"/>
      <c r="D4" s="128"/>
      <c r="E4" s="128"/>
      <c r="F4" s="128"/>
      <c r="G4" s="128"/>
      <c r="H4" s="128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139" t="s">
        <v>5</v>
      </c>
      <c r="B6" s="139" t="s">
        <v>77</v>
      </c>
      <c r="C6" s="141" t="s">
        <v>1</v>
      </c>
      <c r="D6" s="141" t="s">
        <v>78</v>
      </c>
      <c r="E6" s="143" t="s">
        <v>79</v>
      </c>
      <c r="F6" s="145" t="s">
        <v>0</v>
      </c>
      <c r="G6" s="146"/>
      <c r="H6" s="135" t="s">
        <v>70</v>
      </c>
    </row>
    <row r="7" spans="1:8" ht="12.75">
      <c r="A7" s="140"/>
      <c r="B7" s="140"/>
      <c r="C7" s="142"/>
      <c r="D7" s="142"/>
      <c r="E7" s="144"/>
      <c r="F7" s="147"/>
      <c r="G7" s="148"/>
      <c r="H7" s="136"/>
    </row>
    <row r="8" spans="1:8" ht="12.75">
      <c r="A8" s="57"/>
      <c r="B8" s="57"/>
      <c r="C8" s="57"/>
      <c r="D8" s="57"/>
      <c r="E8" s="57"/>
      <c r="F8" s="137"/>
      <c r="G8" s="138"/>
      <c r="H8" s="58"/>
    </row>
    <row r="9" spans="1:8" ht="12.75">
      <c r="A9" s="35" t="s">
        <v>6</v>
      </c>
      <c r="B9" s="40">
        <v>2</v>
      </c>
      <c r="C9" s="40" t="s">
        <v>7</v>
      </c>
      <c r="D9" s="41">
        <v>9.84</v>
      </c>
      <c r="E9" s="41">
        <v>9.84</v>
      </c>
      <c r="F9" s="123" t="s">
        <v>118</v>
      </c>
      <c r="G9" s="124"/>
      <c r="H9" s="39">
        <v>0</v>
      </c>
    </row>
    <row r="10" spans="1:8" ht="12.75">
      <c r="A10" s="35" t="s">
        <v>6</v>
      </c>
      <c r="B10" s="40"/>
      <c r="C10" s="40" t="s">
        <v>11</v>
      </c>
      <c r="D10" s="41">
        <v>3</v>
      </c>
      <c r="E10" s="41">
        <v>3</v>
      </c>
      <c r="F10" s="123" t="s">
        <v>118</v>
      </c>
      <c r="G10" s="124"/>
      <c r="H10" s="39">
        <v>0</v>
      </c>
    </row>
    <row r="11" spans="1:8" ht="12.75">
      <c r="A11" s="35" t="s">
        <v>6</v>
      </c>
      <c r="B11" s="40"/>
      <c r="C11" s="40" t="s">
        <v>3</v>
      </c>
      <c r="D11" s="41">
        <v>8.65</v>
      </c>
      <c r="E11" s="41">
        <v>8.65</v>
      </c>
      <c r="F11" s="123" t="s">
        <v>118</v>
      </c>
      <c r="G11" s="124"/>
      <c r="H11" s="39">
        <v>0</v>
      </c>
    </row>
    <row r="12" spans="1:8" ht="12.75">
      <c r="A12" s="35" t="s">
        <v>6</v>
      </c>
      <c r="B12" s="40">
        <v>9</v>
      </c>
      <c r="C12" s="40" t="s">
        <v>12</v>
      </c>
      <c r="D12" s="41">
        <v>20.22</v>
      </c>
      <c r="E12" s="41">
        <v>20.22</v>
      </c>
      <c r="F12" s="123" t="s">
        <v>85</v>
      </c>
      <c r="G12" s="124"/>
      <c r="H12" s="39">
        <v>0</v>
      </c>
    </row>
    <row r="13" spans="1:8" ht="12.75">
      <c r="A13" s="35" t="s">
        <v>6</v>
      </c>
      <c r="B13" s="40">
        <v>10</v>
      </c>
      <c r="C13" s="40" t="s">
        <v>119</v>
      </c>
      <c r="D13" s="41">
        <v>18.57</v>
      </c>
      <c r="E13" s="41">
        <v>18.57</v>
      </c>
      <c r="F13" s="123" t="s">
        <v>85</v>
      </c>
      <c r="G13" s="124"/>
      <c r="H13" s="39">
        <v>0</v>
      </c>
    </row>
    <row r="14" spans="1:8" ht="12.75">
      <c r="A14" s="35" t="s">
        <v>6</v>
      </c>
      <c r="B14" s="40"/>
      <c r="C14" s="40" t="s">
        <v>13</v>
      </c>
      <c r="D14" s="41">
        <v>3</v>
      </c>
      <c r="E14" s="41">
        <v>3</v>
      </c>
      <c r="F14" s="123" t="s">
        <v>85</v>
      </c>
      <c r="G14" s="124"/>
      <c r="H14" s="39">
        <v>0</v>
      </c>
    </row>
    <row r="15" spans="1:8" ht="12.75">
      <c r="A15" s="35" t="s">
        <v>9</v>
      </c>
      <c r="B15" s="40">
        <v>24</v>
      </c>
      <c r="C15" s="40" t="s">
        <v>2</v>
      </c>
      <c r="D15" s="41">
        <v>90.88</v>
      </c>
      <c r="E15" s="41">
        <v>90.88</v>
      </c>
      <c r="F15" s="123" t="s">
        <v>118</v>
      </c>
      <c r="G15" s="124"/>
      <c r="H15" s="39">
        <v>0</v>
      </c>
    </row>
    <row r="16" spans="1:8" ht="12.75">
      <c r="A16" s="35" t="s">
        <v>6</v>
      </c>
      <c r="B16" s="40">
        <v>23</v>
      </c>
      <c r="C16" s="40" t="s">
        <v>4</v>
      </c>
      <c r="D16" s="41">
        <v>2.2</v>
      </c>
      <c r="E16" s="41">
        <v>2.2</v>
      </c>
      <c r="F16" s="123" t="s">
        <v>118</v>
      </c>
      <c r="G16" s="124"/>
      <c r="H16" s="39">
        <v>0</v>
      </c>
    </row>
    <row r="17" spans="1:8" ht="12.75">
      <c r="A17" s="35" t="s">
        <v>6</v>
      </c>
      <c r="B17" s="40"/>
      <c r="C17" s="40" t="s">
        <v>4</v>
      </c>
      <c r="D17" s="41">
        <v>1.87</v>
      </c>
      <c r="E17" s="41">
        <v>1.87</v>
      </c>
      <c r="F17" s="123" t="s">
        <v>118</v>
      </c>
      <c r="G17" s="124"/>
      <c r="H17" s="39">
        <v>0</v>
      </c>
    </row>
    <row r="18" spans="1:8" ht="12.75">
      <c r="A18" s="35" t="s">
        <v>6</v>
      </c>
      <c r="B18" s="40">
        <v>20</v>
      </c>
      <c r="C18" s="40" t="s">
        <v>8</v>
      </c>
      <c r="D18" s="41">
        <v>29.52</v>
      </c>
      <c r="E18" s="41">
        <v>29.52</v>
      </c>
      <c r="F18" s="123" t="s">
        <v>118</v>
      </c>
      <c r="G18" s="124"/>
      <c r="H18" s="39">
        <v>0</v>
      </c>
    </row>
    <row r="19" spans="1:8" ht="12.75">
      <c r="A19" s="35" t="s">
        <v>6</v>
      </c>
      <c r="B19" s="40"/>
      <c r="C19" s="40" t="s">
        <v>14</v>
      </c>
      <c r="D19" s="41">
        <v>3</v>
      </c>
      <c r="E19" s="41">
        <v>3</v>
      </c>
      <c r="F19" s="123" t="s">
        <v>60</v>
      </c>
      <c r="G19" s="124"/>
      <c r="H19" s="39">
        <v>0</v>
      </c>
    </row>
    <row r="20" spans="1:8" ht="12.75">
      <c r="A20" s="35" t="s">
        <v>6</v>
      </c>
      <c r="B20" s="40">
        <v>19</v>
      </c>
      <c r="C20" s="40" t="s">
        <v>10</v>
      </c>
      <c r="D20" s="41">
        <v>18.72</v>
      </c>
      <c r="E20" s="41">
        <v>18.72</v>
      </c>
      <c r="F20" s="123" t="s">
        <v>59</v>
      </c>
      <c r="G20" s="124"/>
      <c r="H20" s="39">
        <v>0</v>
      </c>
    </row>
    <row r="21" spans="1:8" ht="12.75">
      <c r="A21" s="107" t="s">
        <v>6</v>
      </c>
      <c r="B21" s="108"/>
      <c r="C21" s="31" t="s">
        <v>136</v>
      </c>
      <c r="D21" s="109">
        <v>1</v>
      </c>
      <c r="E21" s="109">
        <v>1</v>
      </c>
      <c r="F21" s="125" t="s">
        <v>137</v>
      </c>
      <c r="G21" s="126"/>
      <c r="H21" s="110">
        <v>0</v>
      </c>
    </row>
    <row r="22" spans="1:8" ht="12.75">
      <c r="A22" s="35" t="s">
        <v>15</v>
      </c>
      <c r="B22" s="40">
        <v>20</v>
      </c>
      <c r="C22" s="40" t="s">
        <v>10</v>
      </c>
      <c r="D22" s="41">
        <v>18.72</v>
      </c>
      <c r="E22" s="41">
        <v>18.72</v>
      </c>
      <c r="F22" s="123" t="s">
        <v>59</v>
      </c>
      <c r="G22" s="124"/>
      <c r="H22" s="39">
        <v>0</v>
      </c>
    </row>
    <row r="23" spans="1:8" ht="12.75">
      <c r="A23" s="35" t="s">
        <v>15</v>
      </c>
      <c r="B23" s="40">
        <v>19</v>
      </c>
      <c r="C23" s="40" t="s">
        <v>2</v>
      </c>
      <c r="D23" s="41">
        <v>33.25</v>
      </c>
      <c r="E23" s="41">
        <v>33.25</v>
      </c>
      <c r="F23" s="123" t="s">
        <v>59</v>
      </c>
      <c r="G23" s="124"/>
      <c r="H23" s="39">
        <v>0</v>
      </c>
    </row>
    <row r="24" spans="1:8" ht="12.75">
      <c r="A24" s="35" t="s">
        <v>15</v>
      </c>
      <c r="B24" s="40">
        <v>18</v>
      </c>
      <c r="C24" s="40" t="s">
        <v>2</v>
      </c>
      <c r="D24" s="41">
        <v>90.88</v>
      </c>
      <c r="E24" s="41">
        <v>90.88</v>
      </c>
      <c r="F24" s="123" t="s">
        <v>59</v>
      </c>
      <c r="G24" s="124"/>
      <c r="H24" s="39">
        <v>0</v>
      </c>
    </row>
    <row r="25" spans="1:8" ht="12.75">
      <c r="A25" s="35" t="s">
        <v>15</v>
      </c>
      <c r="B25" s="40">
        <v>16</v>
      </c>
      <c r="C25" s="40" t="s">
        <v>12</v>
      </c>
      <c r="D25" s="41">
        <v>20.22</v>
      </c>
      <c r="E25" s="41">
        <v>20.22</v>
      </c>
      <c r="F25" s="123" t="s">
        <v>85</v>
      </c>
      <c r="G25" s="124"/>
      <c r="H25" s="39">
        <v>0</v>
      </c>
    </row>
    <row r="26" spans="1:8" ht="12.75">
      <c r="A26" s="107" t="s">
        <v>15</v>
      </c>
      <c r="B26" s="108"/>
      <c r="C26" s="31" t="s">
        <v>136</v>
      </c>
      <c r="D26" s="109">
        <v>1</v>
      </c>
      <c r="E26" s="109">
        <v>1</v>
      </c>
      <c r="F26" s="125" t="s">
        <v>137</v>
      </c>
      <c r="G26" s="126"/>
      <c r="H26" s="110">
        <v>0</v>
      </c>
    </row>
    <row r="27" spans="1:8" ht="12.75">
      <c r="A27" s="35" t="s">
        <v>16</v>
      </c>
      <c r="B27" s="40">
        <v>14</v>
      </c>
      <c r="C27" s="40" t="s">
        <v>10</v>
      </c>
      <c r="D27" s="41">
        <v>18.72</v>
      </c>
      <c r="E27" s="41">
        <v>18.72</v>
      </c>
      <c r="F27" s="123" t="s">
        <v>59</v>
      </c>
      <c r="G27" s="124"/>
      <c r="H27" s="39">
        <v>0</v>
      </c>
    </row>
    <row r="28" spans="1:8" ht="12.75">
      <c r="A28" s="35" t="s">
        <v>16</v>
      </c>
      <c r="B28" s="40">
        <v>13</v>
      </c>
      <c r="C28" s="40" t="s">
        <v>2</v>
      </c>
      <c r="D28" s="41">
        <v>33.25</v>
      </c>
      <c r="E28" s="41">
        <v>33.25</v>
      </c>
      <c r="F28" s="123" t="s">
        <v>59</v>
      </c>
      <c r="G28" s="124"/>
      <c r="H28" s="39">
        <v>0</v>
      </c>
    </row>
    <row r="29" spans="1:8" ht="12.75">
      <c r="A29" s="35" t="s">
        <v>16</v>
      </c>
      <c r="B29" s="40">
        <v>12</v>
      </c>
      <c r="C29" s="40" t="s">
        <v>2</v>
      </c>
      <c r="D29" s="41">
        <v>90.88</v>
      </c>
      <c r="E29" s="41">
        <v>90.88</v>
      </c>
      <c r="F29" s="123" t="s">
        <v>59</v>
      </c>
      <c r="G29" s="124"/>
      <c r="H29" s="39">
        <v>0</v>
      </c>
    </row>
    <row r="30" spans="1:8" ht="12.75">
      <c r="A30" s="35" t="s">
        <v>16</v>
      </c>
      <c r="B30" s="40">
        <v>10</v>
      </c>
      <c r="C30" s="40" t="s">
        <v>12</v>
      </c>
      <c r="D30" s="41">
        <v>20.22</v>
      </c>
      <c r="E30" s="41">
        <v>20.22</v>
      </c>
      <c r="F30" s="123" t="s">
        <v>85</v>
      </c>
      <c r="G30" s="124"/>
      <c r="H30" s="39">
        <v>0</v>
      </c>
    </row>
    <row r="31" spans="1:8" ht="12.75">
      <c r="A31" s="35" t="s">
        <v>17</v>
      </c>
      <c r="B31" s="40">
        <v>14</v>
      </c>
      <c r="C31" s="40" t="s">
        <v>10</v>
      </c>
      <c r="D31" s="41">
        <v>18.72</v>
      </c>
      <c r="E31" s="41">
        <v>18.72</v>
      </c>
      <c r="F31" s="123" t="s">
        <v>59</v>
      </c>
      <c r="G31" s="124"/>
      <c r="H31" s="39">
        <v>0</v>
      </c>
    </row>
    <row r="32" spans="1:8" ht="12.75">
      <c r="A32" s="35" t="s">
        <v>17</v>
      </c>
      <c r="B32" s="40">
        <v>13</v>
      </c>
      <c r="C32" s="40" t="s">
        <v>2</v>
      </c>
      <c r="D32" s="41">
        <v>33.25</v>
      </c>
      <c r="E32" s="41">
        <v>33.25</v>
      </c>
      <c r="F32" s="123" t="s">
        <v>59</v>
      </c>
      <c r="G32" s="124"/>
      <c r="H32" s="39">
        <v>0</v>
      </c>
    </row>
    <row r="33" spans="1:8" ht="12.75">
      <c r="A33" s="35" t="s">
        <v>17</v>
      </c>
      <c r="B33" s="40">
        <v>12</v>
      </c>
      <c r="C33" s="40" t="s">
        <v>2</v>
      </c>
      <c r="D33" s="41">
        <v>90.88</v>
      </c>
      <c r="E33" s="41">
        <v>90.88</v>
      </c>
      <c r="F33" s="123" t="s">
        <v>59</v>
      </c>
      <c r="G33" s="124"/>
      <c r="H33" s="39">
        <v>0</v>
      </c>
    </row>
    <row r="34" spans="1:8" ht="12.75">
      <c r="A34" s="35" t="s">
        <v>17</v>
      </c>
      <c r="B34" s="40">
        <v>10</v>
      </c>
      <c r="C34" s="40" t="s">
        <v>12</v>
      </c>
      <c r="D34" s="41">
        <v>20.22</v>
      </c>
      <c r="E34" s="41">
        <v>20.22</v>
      </c>
      <c r="F34" s="123" t="s">
        <v>85</v>
      </c>
      <c r="G34" s="124"/>
      <c r="H34" s="39">
        <v>0</v>
      </c>
    </row>
    <row r="35" spans="1:8" ht="12.75">
      <c r="A35" s="107" t="s">
        <v>17</v>
      </c>
      <c r="B35" s="108"/>
      <c r="C35" s="31" t="s">
        <v>136</v>
      </c>
      <c r="D35" s="109">
        <v>1</v>
      </c>
      <c r="E35" s="109">
        <v>1</v>
      </c>
      <c r="F35" s="125" t="s">
        <v>137</v>
      </c>
      <c r="G35" s="126"/>
      <c r="H35" s="110">
        <v>0</v>
      </c>
    </row>
    <row r="36" spans="1:8" ht="12.75">
      <c r="A36" s="35" t="s">
        <v>18</v>
      </c>
      <c r="B36" s="40">
        <v>14</v>
      </c>
      <c r="C36" s="40" t="s">
        <v>10</v>
      </c>
      <c r="D36" s="41">
        <v>18.72</v>
      </c>
      <c r="E36" s="41">
        <v>18.72</v>
      </c>
      <c r="F36" s="123" t="s">
        <v>59</v>
      </c>
      <c r="G36" s="124"/>
      <c r="H36" s="39">
        <v>0</v>
      </c>
    </row>
    <row r="37" spans="1:8" ht="12.75">
      <c r="A37" s="35" t="s">
        <v>18</v>
      </c>
      <c r="B37" s="40">
        <v>13</v>
      </c>
      <c r="C37" s="40" t="s">
        <v>2</v>
      </c>
      <c r="D37" s="41">
        <v>33.25</v>
      </c>
      <c r="E37" s="41">
        <v>33.25</v>
      </c>
      <c r="F37" s="123" t="s">
        <v>59</v>
      </c>
      <c r="G37" s="124"/>
      <c r="H37" s="39">
        <v>0</v>
      </c>
    </row>
    <row r="38" spans="1:8" ht="12.75">
      <c r="A38" s="35" t="s">
        <v>18</v>
      </c>
      <c r="B38" s="40">
        <v>12</v>
      </c>
      <c r="C38" s="40" t="s">
        <v>2</v>
      </c>
      <c r="D38" s="41">
        <v>90.88</v>
      </c>
      <c r="E38" s="41">
        <v>90.88</v>
      </c>
      <c r="F38" s="123" t="s">
        <v>59</v>
      </c>
      <c r="G38" s="124"/>
      <c r="H38" s="39">
        <v>0</v>
      </c>
    </row>
    <row r="39" spans="1:8" ht="12.75">
      <c r="A39" s="35" t="s">
        <v>18</v>
      </c>
      <c r="B39" s="40">
        <v>10</v>
      </c>
      <c r="C39" s="40" t="s">
        <v>12</v>
      </c>
      <c r="D39" s="41">
        <v>20.22</v>
      </c>
      <c r="E39" s="41">
        <v>20.22</v>
      </c>
      <c r="F39" s="123" t="s">
        <v>85</v>
      </c>
      <c r="G39" s="124"/>
      <c r="H39" s="39">
        <v>0</v>
      </c>
    </row>
    <row r="40" spans="1:8" ht="12.75">
      <c r="A40" s="107" t="s">
        <v>18</v>
      </c>
      <c r="B40" s="108"/>
      <c r="C40" s="31" t="s">
        <v>136</v>
      </c>
      <c r="D40" s="109">
        <v>1</v>
      </c>
      <c r="E40" s="109">
        <v>1</v>
      </c>
      <c r="F40" s="125" t="s">
        <v>137</v>
      </c>
      <c r="G40" s="126"/>
      <c r="H40" s="110">
        <v>0</v>
      </c>
    </row>
    <row r="41" spans="1:8" ht="12.75">
      <c r="A41" s="35" t="s">
        <v>19</v>
      </c>
      <c r="B41" s="40">
        <v>14</v>
      </c>
      <c r="C41" s="40" t="s">
        <v>10</v>
      </c>
      <c r="D41" s="41">
        <v>18.72</v>
      </c>
      <c r="E41" s="41">
        <v>18.72</v>
      </c>
      <c r="F41" s="123" t="s">
        <v>59</v>
      </c>
      <c r="G41" s="124"/>
      <c r="H41" s="39">
        <v>0</v>
      </c>
    </row>
    <row r="42" spans="1:8" ht="12.75">
      <c r="A42" s="35" t="s">
        <v>19</v>
      </c>
      <c r="B42" s="40">
        <v>13</v>
      </c>
      <c r="C42" s="40" t="s">
        <v>2</v>
      </c>
      <c r="D42" s="41">
        <v>33.25</v>
      </c>
      <c r="E42" s="41">
        <v>33.25</v>
      </c>
      <c r="F42" s="123" t="s">
        <v>59</v>
      </c>
      <c r="G42" s="124"/>
      <c r="H42" s="39">
        <v>0</v>
      </c>
    </row>
    <row r="43" spans="1:8" ht="12.75">
      <c r="A43" s="35" t="s">
        <v>19</v>
      </c>
      <c r="B43" s="40">
        <v>12</v>
      </c>
      <c r="C43" s="40" t="s">
        <v>2</v>
      </c>
      <c r="D43" s="41">
        <v>90.88</v>
      </c>
      <c r="E43" s="41">
        <v>90.88</v>
      </c>
      <c r="F43" s="123" t="s">
        <v>59</v>
      </c>
      <c r="G43" s="124"/>
      <c r="H43" s="39">
        <v>0</v>
      </c>
    </row>
    <row r="44" spans="1:8" ht="12.75">
      <c r="A44" s="35" t="s">
        <v>19</v>
      </c>
      <c r="B44" s="40">
        <v>10</v>
      </c>
      <c r="C44" s="40" t="s">
        <v>12</v>
      </c>
      <c r="D44" s="41">
        <v>20.22</v>
      </c>
      <c r="E44" s="41">
        <v>20.22</v>
      </c>
      <c r="F44" s="123" t="s">
        <v>85</v>
      </c>
      <c r="G44" s="124"/>
      <c r="H44" s="39">
        <v>0</v>
      </c>
    </row>
    <row r="45" spans="1:8" ht="12.75">
      <c r="A45" s="107" t="s">
        <v>19</v>
      </c>
      <c r="B45" s="108"/>
      <c r="C45" s="31" t="s">
        <v>136</v>
      </c>
      <c r="D45" s="109">
        <v>1</v>
      </c>
      <c r="E45" s="109">
        <v>1</v>
      </c>
      <c r="F45" s="125" t="s">
        <v>137</v>
      </c>
      <c r="G45" s="126"/>
      <c r="H45" s="110">
        <v>0</v>
      </c>
    </row>
    <row r="46" spans="1:8" ht="12.75">
      <c r="A46" s="35" t="s">
        <v>20</v>
      </c>
      <c r="B46" s="40">
        <v>14</v>
      </c>
      <c r="C46" s="40" t="s">
        <v>10</v>
      </c>
      <c r="D46" s="41">
        <v>18.72</v>
      </c>
      <c r="E46" s="41">
        <v>18.72</v>
      </c>
      <c r="F46" s="123" t="s">
        <v>59</v>
      </c>
      <c r="G46" s="124"/>
      <c r="H46" s="39">
        <v>0</v>
      </c>
    </row>
    <row r="47" spans="1:8" ht="12.75">
      <c r="A47" s="35" t="s">
        <v>20</v>
      </c>
      <c r="B47" s="40">
        <v>13</v>
      </c>
      <c r="C47" s="40" t="s">
        <v>2</v>
      </c>
      <c r="D47" s="41">
        <v>33.25</v>
      </c>
      <c r="E47" s="41">
        <v>33.25</v>
      </c>
      <c r="F47" s="123" t="s">
        <v>59</v>
      </c>
      <c r="G47" s="124"/>
      <c r="H47" s="39">
        <v>0</v>
      </c>
    </row>
    <row r="48" spans="1:8" ht="12.75">
      <c r="A48" s="35" t="s">
        <v>20</v>
      </c>
      <c r="B48" s="40">
        <v>12</v>
      </c>
      <c r="C48" s="40" t="s">
        <v>2</v>
      </c>
      <c r="D48" s="41">
        <v>90.88</v>
      </c>
      <c r="E48" s="41">
        <v>90.88</v>
      </c>
      <c r="F48" s="123" t="s">
        <v>59</v>
      </c>
      <c r="G48" s="124"/>
      <c r="H48" s="39">
        <v>0</v>
      </c>
    </row>
    <row r="49" spans="1:8" ht="12.75">
      <c r="A49" s="35" t="s">
        <v>20</v>
      </c>
      <c r="B49" s="40">
        <v>10</v>
      </c>
      <c r="C49" s="40" t="s">
        <v>12</v>
      </c>
      <c r="D49" s="41">
        <v>20.22</v>
      </c>
      <c r="E49" s="41">
        <v>20.22</v>
      </c>
      <c r="F49" s="123" t="s">
        <v>85</v>
      </c>
      <c r="G49" s="124"/>
      <c r="H49" s="39">
        <v>0</v>
      </c>
    </row>
    <row r="50" spans="1:8" ht="12.75">
      <c r="A50" s="107" t="s">
        <v>20</v>
      </c>
      <c r="B50" s="108"/>
      <c r="C50" s="31" t="s">
        <v>136</v>
      </c>
      <c r="D50" s="109">
        <v>1</v>
      </c>
      <c r="E50" s="109">
        <v>1</v>
      </c>
      <c r="F50" s="125" t="s">
        <v>137</v>
      </c>
      <c r="G50" s="126"/>
      <c r="H50" s="110">
        <v>0</v>
      </c>
    </row>
    <row r="51" spans="1:8" ht="12.75">
      <c r="A51" s="35" t="s">
        <v>21</v>
      </c>
      <c r="B51" s="40">
        <v>14</v>
      </c>
      <c r="C51" s="40" t="s">
        <v>10</v>
      </c>
      <c r="D51" s="41">
        <v>18.72</v>
      </c>
      <c r="E51" s="41">
        <v>18.72</v>
      </c>
      <c r="F51" s="123" t="s">
        <v>59</v>
      </c>
      <c r="G51" s="124"/>
      <c r="H51" s="39">
        <v>0</v>
      </c>
    </row>
    <row r="52" spans="1:8" ht="12.75">
      <c r="A52" s="35" t="s">
        <v>21</v>
      </c>
      <c r="B52" s="40">
        <v>13</v>
      </c>
      <c r="C52" s="40" t="s">
        <v>2</v>
      </c>
      <c r="D52" s="41">
        <v>33.25</v>
      </c>
      <c r="E52" s="41">
        <v>33.25</v>
      </c>
      <c r="F52" s="123" t="s">
        <v>59</v>
      </c>
      <c r="G52" s="124"/>
      <c r="H52" s="39">
        <v>0</v>
      </c>
    </row>
    <row r="53" spans="1:8" ht="12.75">
      <c r="A53" s="35" t="s">
        <v>21</v>
      </c>
      <c r="B53" s="40">
        <v>12</v>
      </c>
      <c r="C53" s="40" t="s">
        <v>2</v>
      </c>
      <c r="D53" s="41">
        <v>90.88</v>
      </c>
      <c r="E53" s="41">
        <v>90.88</v>
      </c>
      <c r="F53" s="123" t="s">
        <v>59</v>
      </c>
      <c r="G53" s="124"/>
      <c r="H53" s="39">
        <v>0</v>
      </c>
    </row>
    <row r="54" spans="1:8" ht="12.75">
      <c r="A54" s="35" t="s">
        <v>21</v>
      </c>
      <c r="B54" s="40">
        <v>10</v>
      </c>
      <c r="C54" s="40" t="s">
        <v>12</v>
      </c>
      <c r="D54" s="41">
        <v>20.22</v>
      </c>
      <c r="E54" s="41">
        <v>20.22</v>
      </c>
      <c r="F54" s="123" t="s">
        <v>85</v>
      </c>
      <c r="G54" s="124"/>
      <c r="H54" s="39">
        <v>0</v>
      </c>
    </row>
    <row r="55" spans="1:8" ht="12.75">
      <c r="A55" s="107" t="s">
        <v>21</v>
      </c>
      <c r="B55" s="108"/>
      <c r="C55" s="31" t="s">
        <v>136</v>
      </c>
      <c r="D55" s="109">
        <v>1</v>
      </c>
      <c r="E55" s="109">
        <v>1</v>
      </c>
      <c r="F55" s="125" t="s">
        <v>137</v>
      </c>
      <c r="G55" s="126"/>
      <c r="H55" s="110">
        <v>0</v>
      </c>
    </row>
    <row r="56" spans="1:8" ht="12.75">
      <c r="A56" s="35" t="s">
        <v>22</v>
      </c>
      <c r="B56" s="40">
        <v>14</v>
      </c>
      <c r="C56" s="40" t="s">
        <v>10</v>
      </c>
      <c r="D56" s="41">
        <v>18.72</v>
      </c>
      <c r="E56" s="41">
        <v>18.72</v>
      </c>
      <c r="F56" s="123" t="s">
        <v>59</v>
      </c>
      <c r="G56" s="124"/>
      <c r="H56" s="39">
        <v>0</v>
      </c>
    </row>
    <row r="57" spans="1:8" ht="12.75">
      <c r="A57" s="35" t="s">
        <v>22</v>
      </c>
      <c r="B57" s="40">
        <v>13</v>
      </c>
      <c r="C57" s="40" t="s">
        <v>2</v>
      </c>
      <c r="D57" s="41">
        <v>33.25</v>
      </c>
      <c r="E57" s="41">
        <v>33.25</v>
      </c>
      <c r="F57" s="123" t="s">
        <v>59</v>
      </c>
      <c r="G57" s="124"/>
      <c r="H57" s="39">
        <v>0</v>
      </c>
    </row>
    <row r="58" spans="1:8" ht="12.75">
      <c r="A58" s="35" t="s">
        <v>22</v>
      </c>
      <c r="B58" s="40">
        <v>12</v>
      </c>
      <c r="C58" s="40" t="s">
        <v>2</v>
      </c>
      <c r="D58" s="41">
        <v>90.88</v>
      </c>
      <c r="E58" s="41">
        <v>90.88</v>
      </c>
      <c r="F58" s="123" t="s">
        <v>59</v>
      </c>
      <c r="G58" s="124"/>
      <c r="H58" s="39">
        <v>0</v>
      </c>
    </row>
    <row r="59" spans="1:8" ht="13.5" thickBot="1">
      <c r="A59" s="42" t="s">
        <v>22</v>
      </c>
      <c r="B59" s="44">
        <v>10</v>
      </c>
      <c r="C59" s="44" t="s">
        <v>12</v>
      </c>
      <c r="D59" s="45">
        <v>20.22</v>
      </c>
      <c r="E59" s="45">
        <v>20.22</v>
      </c>
      <c r="F59" s="123" t="s">
        <v>85</v>
      </c>
      <c r="G59" s="124"/>
      <c r="H59" s="39">
        <v>0</v>
      </c>
    </row>
    <row r="60" spans="1:8" ht="13.5" thickBot="1">
      <c r="A60" s="132" t="s">
        <v>86</v>
      </c>
      <c r="B60" s="133"/>
      <c r="C60" s="134"/>
      <c r="D60" s="51">
        <f>SUM(D9:D59)</f>
        <v>1521.0300000000004</v>
      </c>
      <c r="E60" s="51">
        <f>SUM(E9:E59)</f>
        <v>1521.0300000000004</v>
      </c>
      <c r="F60" s="154"/>
      <c r="G60" s="124"/>
      <c r="H60" s="46"/>
    </row>
    <row r="61" spans="1:8" ht="13.5" thickBot="1">
      <c r="A61" s="129" t="s">
        <v>46</v>
      </c>
      <c r="B61" s="130"/>
      <c r="C61" s="131"/>
      <c r="D61" s="50"/>
      <c r="E61" s="50"/>
      <c r="F61" s="153"/>
      <c r="G61" s="153"/>
      <c r="H61" s="72">
        <f>SUM(H9:H60)</f>
        <v>0</v>
      </c>
    </row>
    <row r="62" spans="1:8" ht="12.75">
      <c r="A62" s="17" t="s">
        <v>102</v>
      </c>
      <c r="B62" s="47"/>
      <c r="C62" s="47"/>
      <c r="D62" s="47"/>
      <c r="E62" s="47"/>
      <c r="F62" s="47"/>
      <c r="G62" s="47"/>
      <c r="H62" s="47"/>
    </row>
    <row r="63" spans="1:9" ht="12.75">
      <c r="A63" s="3" t="s">
        <v>122</v>
      </c>
      <c r="B63" s="3"/>
      <c r="C63" s="3"/>
      <c r="D63" s="3"/>
      <c r="E63" s="3"/>
      <c r="F63" s="3"/>
      <c r="G63" s="3"/>
      <c r="H63" s="3"/>
      <c r="I63" s="86"/>
    </row>
    <row r="65" spans="1:9" ht="12.75">
      <c r="A65" s="8"/>
      <c r="B65" s="4"/>
      <c r="C65" s="4"/>
      <c r="D65" s="4"/>
      <c r="E65" s="4"/>
      <c r="F65" s="4"/>
      <c r="G65" s="4"/>
      <c r="H65" s="9"/>
      <c r="I65" s="10"/>
    </row>
    <row r="66" spans="1:9" ht="12.75">
      <c r="A66" s="4"/>
      <c r="B66" s="4"/>
      <c r="C66" s="4"/>
      <c r="D66" s="4"/>
      <c r="E66" s="4"/>
      <c r="F66" s="4"/>
      <c r="G66" s="4"/>
      <c r="H66" s="9"/>
      <c r="I66" s="10"/>
    </row>
    <row r="67" spans="1:9" ht="12.75">
      <c r="A67" s="4"/>
      <c r="B67" s="4"/>
      <c r="C67" s="4"/>
      <c r="D67" s="4"/>
      <c r="E67" s="4"/>
      <c r="F67" s="4"/>
      <c r="G67" s="4"/>
      <c r="H67" s="9"/>
      <c r="I67" s="10"/>
    </row>
    <row r="68" spans="1:9" ht="12.75">
      <c r="A68" s="4"/>
      <c r="B68" s="4"/>
      <c r="C68" s="4"/>
      <c r="D68" s="9"/>
      <c r="E68" s="4"/>
      <c r="F68" s="149"/>
      <c r="G68" s="150"/>
      <c r="H68" s="9"/>
      <c r="I68" s="10"/>
    </row>
    <row r="69" spans="1:9" ht="12.75">
      <c r="A69" s="4"/>
      <c r="B69" s="4"/>
      <c r="C69" s="4"/>
      <c r="D69" s="9"/>
      <c r="E69" s="4"/>
      <c r="F69" s="149"/>
      <c r="G69" s="150"/>
      <c r="H69" s="9"/>
      <c r="I69" s="10"/>
    </row>
    <row r="70" spans="1:9" ht="12.75">
      <c r="A70" s="4"/>
      <c r="B70" s="4"/>
      <c r="C70" s="4"/>
      <c r="D70" s="9"/>
      <c r="E70" s="4"/>
      <c r="F70" s="149"/>
      <c r="G70" s="150"/>
      <c r="H70" s="9"/>
      <c r="I70" s="10"/>
    </row>
    <row r="71" spans="1:9" ht="12.75">
      <c r="A71" s="11"/>
      <c r="B71" s="11"/>
      <c r="C71" s="11"/>
      <c r="D71" s="12"/>
      <c r="E71" s="12"/>
      <c r="F71" s="151"/>
      <c r="G71" s="152"/>
      <c r="H71" s="12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</sheetData>
  <sheetProtection/>
  <mergeCells count="68">
    <mergeCell ref="F26:G26"/>
    <mergeCell ref="F35:G35"/>
    <mergeCell ref="F40:G40"/>
    <mergeCell ref="F45:G45"/>
    <mergeCell ref="F50:G50"/>
    <mergeCell ref="F69:G69"/>
    <mergeCell ref="F54:G54"/>
    <mergeCell ref="F56:G56"/>
    <mergeCell ref="F47:G47"/>
    <mergeCell ref="F48:G48"/>
    <mergeCell ref="F70:G70"/>
    <mergeCell ref="F71:G71"/>
    <mergeCell ref="F61:G61"/>
    <mergeCell ref="F68:G68"/>
    <mergeCell ref="F9:G9"/>
    <mergeCell ref="F10:G10"/>
    <mergeCell ref="F60:G60"/>
    <mergeCell ref="F17:G17"/>
    <mergeCell ref="F18:G18"/>
    <mergeCell ref="F19:G19"/>
    <mergeCell ref="F15:G15"/>
    <mergeCell ref="F16:G16"/>
    <mergeCell ref="A6:A7"/>
    <mergeCell ref="B6:B7"/>
    <mergeCell ref="C6:C7"/>
    <mergeCell ref="D6:D7"/>
    <mergeCell ref="E6:E7"/>
    <mergeCell ref="F6:G7"/>
    <mergeCell ref="F30:G30"/>
    <mergeCell ref="F21:G21"/>
    <mergeCell ref="H6:H7"/>
    <mergeCell ref="F8:G8"/>
    <mergeCell ref="F22:G22"/>
    <mergeCell ref="F23:G23"/>
    <mergeCell ref="F11:G11"/>
    <mergeCell ref="F12:G12"/>
    <mergeCell ref="F13:G13"/>
    <mergeCell ref="F14:G14"/>
    <mergeCell ref="F58:G58"/>
    <mergeCell ref="F59:G59"/>
    <mergeCell ref="F46:G46"/>
    <mergeCell ref="F20:G20"/>
    <mergeCell ref="F37:G37"/>
    <mergeCell ref="F24:G24"/>
    <mergeCell ref="F25:G25"/>
    <mergeCell ref="F27:G27"/>
    <mergeCell ref="F28:G28"/>
    <mergeCell ref="F29:G29"/>
    <mergeCell ref="A61:C61"/>
    <mergeCell ref="F38:G38"/>
    <mergeCell ref="F39:G39"/>
    <mergeCell ref="F41:G41"/>
    <mergeCell ref="F42:G42"/>
    <mergeCell ref="F43:G43"/>
    <mergeCell ref="F44:G44"/>
    <mergeCell ref="A60:C60"/>
    <mergeCell ref="F52:G52"/>
    <mergeCell ref="F53:G53"/>
    <mergeCell ref="F49:G49"/>
    <mergeCell ref="F51:G51"/>
    <mergeCell ref="F55:G55"/>
    <mergeCell ref="A2:H4"/>
    <mergeCell ref="F57:G57"/>
    <mergeCell ref="F31:G31"/>
    <mergeCell ref="F32:G32"/>
    <mergeCell ref="F33:G33"/>
    <mergeCell ref="F34:G34"/>
    <mergeCell ref="F36:G3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3">
      <selection activeCell="H29" sqref="H29"/>
    </sheetView>
  </sheetViews>
  <sheetFormatPr defaultColWidth="9.140625" defaultRowHeight="12.75"/>
  <cols>
    <col min="1" max="1" width="3.7109375" style="0" customWidth="1"/>
    <col min="2" max="2" width="7.8515625" style="0" customWidth="1"/>
    <col min="3" max="3" width="23.421875" style="0" customWidth="1"/>
    <col min="4" max="4" width="16.421875" style="0" customWidth="1"/>
    <col min="5" max="5" width="12.00390625" style="0" customWidth="1"/>
    <col min="7" max="7" width="8.7109375" style="0" customWidth="1"/>
    <col min="8" max="8" width="18.28125" style="0" customWidth="1"/>
  </cols>
  <sheetData>
    <row r="3" spans="1:8" ht="12.75">
      <c r="A3" s="155" t="s">
        <v>84</v>
      </c>
      <c r="B3" s="156"/>
      <c r="C3" s="156"/>
      <c r="D3" s="156"/>
      <c r="E3" s="156"/>
      <c r="F3" s="156"/>
      <c r="G3" s="156"/>
      <c r="H3" s="156"/>
    </row>
    <row r="4" spans="1:8" ht="12.75">
      <c r="A4" s="156"/>
      <c r="B4" s="156"/>
      <c r="C4" s="156"/>
      <c r="D4" s="156"/>
      <c r="E4" s="156"/>
      <c r="F4" s="156"/>
      <c r="G4" s="156"/>
      <c r="H4" s="156"/>
    </row>
    <row r="5" spans="1:8" ht="12.75">
      <c r="A5" s="156"/>
      <c r="B5" s="156"/>
      <c r="C5" s="156"/>
      <c r="D5" s="156"/>
      <c r="E5" s="156"/>
      <c r="F5" s="156"/>
      <c r="G5" s="156"/>
      <c r="H5" s="156"/>
    </row>
    <row r="6" spans="1:8" ht="12.75">
      <c r="A6" s="156"/>
      <c r="B6" s="156"/>
      <c r="C6" s="156"/>
      <c r="D6" s="156"/>
      <c r="E6" s="156"/>
      <c r="F6" s="156"/>
      <c r="G6" s="156"/>
      <c r="H6" s="156"/>
    </row>
    <row r="7" spans="1:8" ht="12.75">
      <c r="A7" s="1"/>
      <c r="B7" s="1"/>
      <c r="C7" s="1"/>
      <c r="D7" s="1"/>
      <c r="E7" s="1"/>
      <c r="F7" s="1"/>
      <c r="G7" s="1"/>
      <c r="H7" s="2"/>
    </row>
    <row r="8" spans="1:8" ht="12.75">
      <c r="A8" s="139" t="s">
        <v>5</v>
      </c>
      <c r="B8" s="139" t="s">
        <v>77</v>
      </c>
      <c r="C8" s="141" t="s">
        <v>1</v>
      </c>
      <c r="D8" s="141" t="s">
        <v>78</v>
      </c>
      <c r="E8" s="143" t="s">
        <v>79</v>
      </c>
      <c r="F8" s="145" t="s">
        <v>0</v>
      </c>
      <c r="G8" s="146"/>
      <c r="H8" s="157" t="s">
        <v>70</v>
      </c>
    </row>
    <row r="9" spans="1:8" ht="12.75">
      <c r="A9" s="140"/>
      <c r="B9" s="140"/>
      <c r="C9" s="142"/>
      <c r="D9" s="142"/>
      <c r="E9" s="144"/>
      <c r="F9" s="147"/>
      <c r="G9" s="148"/>
      <c r="H9" s="158"/>
    </row>
    <row r="10" spans="1:8" ht="12.75">
      <c r="A10" s="52"/>
      <c r="B10" s="53"/>
      <c r="C10" s="53"/>
      <c r="D10" s="53"/>
      <c r="E10" s="53"/>
      <c r="F10" s="53"/>
      <c r="G10" s="53"/>
      <c r="H10" s="54"/>
    </row>
    <row r="11" spans="1:8" ht="12.75">
      <c r="A11" s="35"/>
      <c r="B11" s="112">
        <v>832</v>
      </c>
      <c r="C11" s="40" t="s">
        <v>57</v>
      </c>
      <c r="D11" s="41">
        <v>57.7</v>
      </c>
      <c r="E11" s="41">
        <v>57.7</v>
      </c>
      <c r="F11" s="123" t="s">
        <v>59</v>
      </c>
      <c r="G11" s="124"/>
      <c r="H11" s="39">
        <v>0</v>
      </c>
    </row>
    <row r="12" spans="1:8" ht="12.75">
      <c r="A12" s="35"/>
      <c r="B12" s="112"/>
      <c r="C12" s="40" t="s">
        <v>10</v>
      </c>
      <c r="D12" s="41">
        <v>24.7</v>
      </c>
      <c r="E12" s="41">
        <v>24.7</v>
      </c>
      <c r="F12" s="123" t="s">
        <v>59</v>
      </c>
      <c r="G12" s="124"/>
      <c r="H12" s="39">
        <v>0</v>
      </c>
    </row>
    <row r="13" spans="1:8" ht="12.75">
      <c r="A13" s="35"/>
      <c r="B13" s="112"/>
      <c r="C13" s="40" t="s">
        <v>4</v>
      </c>
      <c r="D13" s="41">
        <v>1</v>
      </c>
      <c r="E13" s="41">
        <v>1</v>
      </c>
      <c r="F13" s="123" t="s">
        <v>59</v>
      </c>
      <c r="G13" s="124"/>
      <c r="H13" s="39">
        <v>0</v>
      </c>
    </row>
    <row r="14" spans="1:8" ht="12.75">
      <c r="A14" s="35"/>
      <c r="B14" s="112"/>
      <c r="C14" s="40" t="s">
        <v>58</v>
      </c>
      <c r="D14" s="41">
        <v>3.4</v>
      </c>
      <c r="E14" s="41">
        <v>3.4</v>
      </c>
      <c r="F14" s="123" t="s">
        <v>59</v>
      </c>
      <c r="G14" s="124"/>
      <c r="H14" s="39">
        <v>0</v>
      </c>
    </row>
    <row r="15" spans="1:8" ht="12.75">
      <c r="A15" s="35"/>
      <c r="B15" s="112">
        <v>833</v>
      </c>
      <c r="C15" s="40" t="s">
        <v>57</v>
      </c>
      <c r="D15" s="41">
        <v>57.7</v>
      </c>
      <c r="E15" s="41">
        <v>57.7</v>
      </c>
      <c r="F15" s="123" t="s">
        <v>59</v>
      </c>
      <c r="G15" s="124"/>
      <c r="H15" s="39">
        <v>0</v>
      </c>
    </row>
    <row r="16" spans="1:8" ht="12.75">
      <c r="A16" s="35"/>
      <c r="B16" s="112"/>
      <c r="C16" s="40" t="s">
        <v>10</v>
      </c>
      <c r="D16" s="41">
        <v>24.7</v>
      </c>
      <c r="E16" s="41">
        <v>24.7</v>
      </c>
      <c r="F16" s="123" t="s">
        <v>59</v>
      </c>
      <c r="G16" s="124"/>
      <c r="H16" s="39">
        <v>0</v>
      </c>
    </row>
    <row r="17" spans="1:8" ht="12.75">
      <c r="A17" s="35"/>
      <c r="B17" s="112"/>
      <c r="C17" s="40" t="s">
        <v>4</v>
      </c>
      <c r="D17" s="41">
        <v>1</v>
      </c>
      <c r="E17" s="41">
        <v>1</v>
      </c>
      <c r="F17" s="123" t="s">
        <v>59</v>
      </c>
      <c r="G17" s="124"/>
      <c r="H17" s="39">
        <v>0</v>
      </c>
    </row>
    <row r="18" spans="1:8" ht="12.75">
      <c r="A18" s="35"/>
      <c r="B18" s="112"/>
      <c r="C18" s="40" t="s">
        <v>58</v>
      </c>
      <c r="D18" s="41">
        <v>3.4</v>
      </c>
      <c r="E18" s="41">
        <v>3.4</v>
      </c>
      <c r="F18" s="123" t="s">
        <v>59</v>
      </c>
      <c r="G18" s="124"/>
      <c r="H18" s="39">
        <v>0</v>
      </c>
    </row>
    <row r="19" spans="1:8" ht="12.75">
      <c r="A19" s="35"/>
      <c r="B19" s="112">
        <v>834</v>
      </c>
      <c r="C19" s="40" t="s">
        <v>57</v>
      </c>
      <c r="D19" s="41">
        <v>57.7</v>
      </c>
      <c r="E19" s="41">
        <v>57.7</v>
      </c>
      <c r="F19" s="123" t="s">
        <v>59</v>
      </c>
      <c r="G19" s="124"/>
      <c r="H19" s="39">
        <v>0</v>
      </c>
    </row>
    <row r="20" spans="1:8" ht="12.75">
      <c r="A20" s="35"/>
      <c r="B20" s="112"/>
      <c r="C20" s="40" t="s">
        <v>10</v>
      </c>
      <c r="D20" s="41">
        <v>24.7</v>
      </c>
      <c r="E20" s="41">
        <v>24.7</v>
      </c>
      <c r="F20" s="123" t="s">
        <v>59</v>
      </c>
      <c r="G20" s="124"/>
      <c r="H20" s="39">
        <v>0</v>
      </c>
    </row>
    <row r="21" spans="1:8" ht="12.75">
      <c r="A21" s="35"/>
      <c r="B21" s="112"/>
      <c r="C21" s="40" t="s">
        <v>4</v>
      </c>
      <c r="D21" s="41">
        <v>1</v>
      </c>
      <c r="E21" s="41">
        <v>1</v>
      </c>
      <c r="F21" s="123" t="s">
        <v>59</v>
      </c>
      <c r="G21" s="124"/>
      <c r="H21" s="39">
        <v>0</v>
      </c>
    </row>
    <row r="22" spans="1:8" ht="12.75">
      <c r="A22" s="35"/>
      <c r="B22" s="112"/>
      <c r="C22" s="40" t="s">
        <v>58</v>
      </c>
      <c r="D22" s="41">
        <v>2.6</v>
      </c>
      <c r="E22" s="41">
        <v>2.6</v>
      </c>
      <c r="F22" s="123" t="s">
        <v>59</v>
      </c>
      <c r="G22" s="124"/>
      <c r="H22" s="39">
        <v>0</v>
      </c>
    </row>
    <row r="23" spans="1:8" ht="12.75">
      <c r="A23" s="35"/>
      <c r="B23" s="112">
        <v>835</v>
      </c>
      <c r="C23" s="40" t="s">
        <v>57</v>
      </c>
      <c r="D23" s="41">
        <v>43.8</v>
      </c>
      <c r="E23" s="41">
        <v>43.8</v>
      </c>
      <c r="F23" s="123" t="s">
        <v>59</v>
      </c>
      <c r="G23" s="124"/>
      <c r="H23" s="39">
        <v>0</v>
      </c>
    </row>
    <row r="24" spans="1:8" ht="12.75">
      <c r="A24" s="35"/>
      <c r="B24" s="40"/>
      <c r="C24" s="40" t="s">
        <v>10</v>
      </c>
      <c r="D24" s="41">
        <v>18.1</v>
      </c>
      <c r="E24" s="41">
        <v>18.1</v>
      </c>
      <c r="F24" s="123" t="s">
        <v>59</v>
      </c>
      <c r="G24" s="124"/>
      <c r="H24" s="39">
        <v>0</v>
      </c>
    </row>
    <row r="25" spans="1:8" ht="12.75">
      <c r="A25" s="35"/>
      <c r="B25" s="40"/>
      <c r="C25" s="40" t="s">
        <v>4</v>
      </c>
      <c r="D25" s="41">
        <v>1</v>
      </c>
      <c r="E25" s="41">
        <v>1</v>
      </c>
      <c r="F25" s="123" t="s">
        <v>59</v>
      </c>
      <c r="G25" s="124"/>
      <c r="H25" s="39">
        <v>0</v>
      </c>
    </row>
    <row r="26" spans="1:8" ht="13.5" thickBot="1">
      <c r="A26" s="42"/>
      <c r="B26" s="44"/>
      <c r="C26" s="44" t="s">
        <v>58</v>
      </c>
      <c r="D26" s="45">
        <v>2.1</v>
      </c>
      <c r="E26" s="45">
        <v>2.1</v>
      </c>
      <c r="F26" s="163" t="s">
        <v>59</v>
      </c>
      <c r="G26" s="164"/>
      <c r="H26" s="39">
        <v>0</v>
      </c>
    </row>
    <row r="27" spans="1:8" ht="13.5" thickBot="1">
      <c r="A27" s="132" t="s">
        <v>72</v>
      </c>
      <c r="B27" s="133"/>
      <c r="C27" s="134"/>
      <c r="D27" s="51">
        <f>SUM(D11:D26)</f>
        <v>324.6000000000001</v>
      </c>
      <c r="E27" s="51">
        <f>SUM(E11:E26)</f>
        <v>324.6000000000001</v>
      </c>
      <c r="F27" s="154"/>
      <c r="G27" s="124"/>
      <c r="H27" s="46"/>
    </row>
    <row r="28" spans="1:8" ht="13.5" thickBot="1">
      <c r="A28" s="159" t="s">
        <v>46</v>
      </c>
      <c r="B28" s="160"/>
      <c r="C28" s="161"/>
      <c r="D28" s="55"/>
      <c r="E28" s="56"/>
      <c r="F28" s="162"/>
      <c r="G28" s="162"/>
      <c r="H28" s="73">
        <f>SUM(H11:H27)</f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49" t="s">
        <v>101</v>
      </c>
      <c r="B30" s="47"/>
      <c r="C30" s="47"/>
      <c r="D30" s="47"/>
      <c r="E30" s="47"/>
      <c r="F30" s="47"/>
      <c r="G30" s="47"/>
      <c r="H30" s="47"/>
    </row>
    <row r="31" spans="1:8" ht="12.75">
      <c r="A31" s="48" t="s">
        <v>122</v>
      </c>
      <c r="B31" s="48"/>
      <c r="C31" s="48"/>
      <c r="D31" s="48"/>
      <c r="E31" s="4"/>
      <c r="F31" s="4"/>
      <c r="G31" s="4"/>
      <c r="H31" s="9"/>
    </row>
    <row r="32" spans="1:8" ht="12.75">
      <c r="A32" s="4"/>
      <c r="B32" s="4"/>
      <c r="C32" s="4"/>
      <c r="D32" s="4"/>
      <c r="E32" s="4"/>
      <c r="F32" s="4"/>
      <c r="G32" s="4"/>
      <c r="H32" s="9"/>
    </row>
    <row r="33" spans="1:8" ht="12.75">
      <c r="A33" s="4"/>
      <c r="B33" s="4"/>
      <c r="C33" s="4"/>
      <c r="D33" s="9"/>
      <c r="E33" s="4"/>
      <c r="F33" s="149"/>
      <c r="G33" s="150"/>
      <c r="H33" s="9"/>
    </row>
    <row r="34" spans="1:8" ht="12.75">
      <c r="A34" s="4"/>
      <c r="B34" s="4"/>
      <c r="C34" s="4"/>
      <c r="D34" s="9"/>
      <c r="E34" s="4"/>
      <c r="F34" s="149"/>
      <c r="G34" s="150"/>
      <c r="H34" s="9"/>
    </row>
    <row r="35" spans="1:8" ht="12.75">
      <c r="A35" s="4"/>
      <c r="B35" s="4"/>
      <c r="C35" s="4"/>
      <c r="D35" s="9"/>
      <c r="E35" s="4"/>
      <c r="F35" s="149"/>
      <c r="G35" s="150"/>
      <c r="H35" s="9"/>
    </row>
    <row r="36" spans="1:8" ht="12.75">
      <c r="A36" s="11"/>
      <c r="B36" s="11"/>
      <c r="C36" s="11"/>
      <c r="D36" s="12"/>
      <c r="E36" s="12"/>
      <c r="F36" s="151"/>
      <c r="G36" s="152"/>
      <c r="H36" s="12"/>
    </row>
  </sheetData>
  <sheetProtection/>
  <mergeCells count="32">
    <mergeCell ref="F13:G13"/>
    <mergeCell ref="F14:G14"/>
    <mergeCell ref="F26:G26"/>
    <mergeCell ref="F21:G21"/>
    <mergeCell ref="F23:G23"/>
    <mergeCell ref="F35:G35"/>
    <mergeCell ref="F36:G36"/>
    <mergeCell ref="F28:G28"/>
    <mergeCell ref="F33:G33"/>
    <mergeCell ref="F34:G34"/>
    <mergeCell ref="F24:G24"/>
    <mergeCell ref="F25:G25"/>
    <mergeCell ref="A28:C28"/>
    <mergeCell ref="A8:A9"/>
    <mergeCell ref="B8:B9"/>
    <mergeCell ref="C8:C9"/>
    <mergeCell ref="F17:G17"/>
    <mergeCell ref="F18:G18"/>
    <mergeCell ref="F19:G19"/>
    <mergeCell ref="F20:G20"/>
    <mergeCell ref="F11:G11"/>
    <mergeCell ref="F12:G12"/>
    <mergeCell ref="A3:H6"/>
    <mergeCell ref="A27:C27"/>
    <mergeCell ref="D8:D9"/>
    <mergeCell ref="E8:E9"/>
    <mergeCell ref="F8:G9"/>
    <mergeCell ref="F22:G22"/>
    <mergeCell ref="F15:G15"/>
    <mergeCell ref="F16:G16"/>
    <mergeCell ref="H8:H9"/>
    <mergeCell ref="F27:G2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7">
      <selection activeCell="G41" sqref="G41"/>
    </sheetView>
  </sheetViews>
  <sheetFormatPr defaultColWidth="9.140625" defaultRowHeight="12.75"/>
  <cols>
    <col min="1" max="1" width="6.7109375" style="0" customWidth="1"/>
    <col min="2" max="2" width="19.421875" style="0" customWidth="1"/>
    <col min="3" max="3" width="8.421875" style="0" customWidth="1"/>
    <col min="4" max="4" width="12.8515625" style="0" customWidth="1"/>
    <col min="5" max="5" width="11.00390625" style="0" customWidth="1"/>
    <col min="6" max="6" width="10.8515625" style="0" customWidth="1"/>
    <col min="8" max="8" width="7.28125" style="0" customWidth="1"/>
  </cols>
  <sheetData>
    <row r="1" spans="1:8" ht="12.75" customHeight="1">
      <c r="A1" s="176" t="s">
        <v>63</v>
      </c>
      <c r="B1" s="177"/>
      <c r="C1" s="177"/>
      <c r="D1" s="177"/>
      <c r="E1" s="177"/>
      <c r="F1" s="177"/>
      <c r="G1" s="177"/>
      <c r="H1" s="177"/>
    </row>
    <row r="2" spans="1:8" ht="12.75" customHeight="1">
      <c r="A2" s="177"/>
      <c r="B2" s="177"/>
      <c r="C2" s="177"/>
      <c r="D2" s="177"/>
      <c r="E2" s="177"/>
      <c r="F2" s="177"/>
      <c r="G2" s="177"/>
      <c r="H2" s="177"/>
    </row>
    <row r="3" spans="1:8" ht="12.75" customHeight="1">
      <c r="A3" s="177"/>
      <c r="B3" s="177"/>
      <c r="C3" s="177"/>
      <c r="D3" s="177"/>
      <c r="E3" s="177"/>
      <c r="F3" s="177"/>
      <c r="G3" s="177"/>
      <c r="H3" s="177"/>
    </row>
    <row r="6" spans="1:8" ht="12.75">
      <c r="A6" s="178" t="s">
        <v>5</v>
      </c>
      <c r="B6" s="178" t="s">
        <v>1</v>
      </c>
      <c r="C6" s="178" t="s">
        <v>71</v>
      </c>
      <c r="D6" s="178" t="s">
        <v>74</v>
      </c>
      <c r="E6" s="178" t="s">
        <v>75</v>
      </c>
      <c r="F6" s="178" t="s">
        <v>0</v>
      </c>
      <c r="G6" s="172" t="s">
        <v>70</v>
      </c>
      <c r="H6" s="173"/>
    </row>
    <row r="7" spans="1:8" ht="12.75">
      <c r="A7" s="179"/>
      <c r="B7" s="179"/>
      <c r="C7" s="179"/>
      <c r="D7" s="179"/>
      <c r="E7" s="179"/>
      <c r="F7" s="179"/>
      <c r="G7" s="174"/>
      <c r="H7" s="175"/>
    </row>
    <row r="8" spans="1:8" ht="12.75">
      <c r="A8" s="6"/>
      <c r="B8" s="6"/>
      <c r="C8" s="6"/>
      <c r="D8" s="6"/>
      <c r="E8" s="6"/>
      <c r="F8" s="6"/>
      <c r="G8" s="170"/>
      <c r="H8" s="171"/>
    </row>
    <row r="9" spans="1:8" ht="12.75">
      <c r="A9" s="5" t="s">
        <v>39</v>
      </c>
      <c r="B9" s="5" t="s">
        <v>40</v>
      </c>
      <c r="C9" s="5" t="s">
        <v>69</v>
      </c>
      <c r="D9" s="5">
        <v>128.97</v>
      </c>
      <c r="E9" s="5">
        <v>128.97</v>
      </c>
      <c r="F9" s="5" t="s">
        <v>68</v>
      </c>
      <c r="G9" s="165">
        <v>0</v>
      </c>
      <c r="H9" s="166"/>
    </row>
    <row r="10" spans="1:8" ht="12.75">
      <c r="A10" s="5"/>
      <c r="B10" s="5" t="s">
        <v>2</v>
      </c>
      <c r="C10" s="5" t="s">
        <v>69</v>
      </c>
      <c r="D10" s="5">
        <v>63.82</v>
      </c>
      <c r="E10" s="5">
        <v>63.82</v>
      </c>
      <c r="F10" s="5" t="s">
        <v>61</v>
      </c>
      <c r="G10" s="165">
        <v>0</v>
      </c>
      <c r="H10" s="166"/>
    </row>
    <row r="11" spans="1:8" ht="12.75">
      <c r="A11" s="5"/>
      <c r="B11" s="5" t="s">
        <v>38</v>
      </c>
      <c r="C11" s="5" t="s">
        <v>69</v>
      </c>
      <c r="D11" s="5">
        <v>41.23</v>
      </c>
      <c r="E11" s="5">
        <v>41.23</v>
      </c>
      <c r="F11" s="5" t="s">
        <v>61</v>
      </c>
      <c r="G11" s="165">
        <v>0</v>
      </c>
      <c r="H11" s="166"/>
    </row>
    <row r="12" spans="1:8" ht="12.75">
      <c r="A12" s="5"/>
      <c r="B12" s="5" t="s">
        <v>4</v>
      </c>
      <c r="C12" s="5" t="s">
        <v>69</v>
      </c>
      <c r="D12" s="5">
        <v>1.17</v>
      </c>
      <c r="E12" s="5">
        <v>1.17</v>
      </c>
      <c r="F12" s="5" t="s">
        <v>61</v>
      </c>
      <c r="G12" s="165">
        <v>0</v>
      </c>
      <c r="H12" s="166"/>
    </row>
    <row r="13" spans="1:8" ht="12.75">
      <c r="A13" s="5"/>
      <c r="B13" s="5" t="s">
        <v>4</v>
      </c>
      <c r="C13" s="5" t="s">
        <v>69</v>
      </c>
      <c r="D13" s="5">
        <v>1.54</v>
      </c>
      <c r="E13" s="5">
        <v>1.54</v>
      </c>
      <c r="F13" s="5" t="s">
        <v>61</v>
      </c>
      <c r="G13" s="165">
        <v>0</v>
      </c>
      <c r="H13" s="166"/>
    </row>
    <row r="14" spans="1:8" ht="12.75">
      <c r="A14" s="5"/>
      <c r="B14" s="5" t="s">
        <v>41</v>
      </c>
      <c r="C14" s="5" t="s">
        <v>69</v>
      </c>
      <c r="D14" s="5">
        <v>8.96</v>
      </c>
      <c r="E14" s="5">
        <v>8.96</v>
      </c>
      <c r="F14" s="5" t="s">
        <v>61</v>
      </c>
      <c r="G14" s="165">
        <v>0</v>
      </c>
      <c r="H14" s="166"/>
    </row>
    <row r="15" spans="1:8" ht="12.75">
      <c r="A15" s="5"/>
      <c r="B15" s="5" t="s">
        <v>42</v>
      </c>
      <c r="C15" s="5" t="s">
        <v>69</v>
      </c>
      <c r="D15" s="5">
        <v>3.64</v>
      </c>
      <c r="E15" s="5">
        <v>3.64</v>
      </c>
      <c r="F15" s="5" t="s">
        <v>61</v>
      </c>
      <c r="G15" s="165">
        <v>0</v>
      </c>
      <c r="H15" s="166"/>
    </row>
    <row r="16" spans="1:8" ht="12.75">
      <c r="A16" s="5"/>
      <c r="B16" s="5" t="s">
        <v>43</v>
      </c>
      <c r="C16" s="5" t="s">
        <v>69</v>
      </c>
      <c r="D16" s="5">
        <v>14.28</v>
      </c>
      <c r="E16" s="5">
        <v>14.28</v>
      </c>
      <c r="F16" s="5" t="s">
        <v>61</v>
      </c>
      <c r="G16" s="165">
        <v>0</v>
      </c>
      <c r="H16" s="166"/>
    </row>
    <row r="17" spans="1:8" ht="12.75">
      <c r="A17" s="5"/>
      <c r="B17" s="5" t="s">
        <v>44</v>
      </c>
      <c r="C17" s="5" t="s">
        <v>69</v>
      </c>
      <c r="D17" s="5">
        <v>4.93</v>
      </c>
      <c r="E17" s="5">
        <v>4.93</v>
      </c>
      <c r="F17" s="5" t="s">
        <v>61</v>
      </c>
      <c r="G17" s="165">
        <v>0</v>
      </c>
      <c r="H17" s="166"/>
    </row>
    <row r="18" spans="1:8" ht="12.75">
      <c r="A18" s="5"/>
      <c r="B18" s="5" t="s">
        <v>64</v>
      </c>
      <c r="C18" s="5" t="s">
        <v>69</v>
      </c>
      <c r="D18" s="5">
        <v>3.75</v>
      </c>
      <c r="E18" s="5">
        <v>3.75</v>
      </c>
      <c r="F18" s="5" t="s">
        <v>61</v>
      </c>
      <c r="G18" s="165">
        <v>0</v>
      </c>
      <c r="H18" s="166"/>
    </row>
    <row r="19" spans="1:8" ht="12.75">
      <c r="A19" s="5"/>
      <c r="B19" s="5" t="s">
        <v>65</v>
      </c>
      <c r="C19" s="5" t="s">
        <v>69</v>
      </c>
      <c r="D19" s="19">
        <v>3.3</v>
      </c>
      <c r="E19" s="19">
        <v>3.3</v>
      </c>
      <c r="F19" s="5" t="s">
        <v>61</v>
      </c>
      <c r="G19" s="165">
        <v>0</v>
      </c>
      <c r="H19" s="166"/>
    </row>
    <row r="20" spans="1:8" ht="12.75">
      <c r="A20" s="5" t="s">
        <v>45</v>
      </c>
      <c r="B20" s="5" t="s">
        <v>66</v>
      </c>
      <c r="C20" s="5" t="s">
        <v>69</v>
      </c>
      <c r="D20" s="19">
        <v>186</v>
      </c>
      <c r="E20" s="19">
        <v>186</v>
      </c>
      <c r="F20" s="5" t="s">
        <v>61</v>
      </c>
      <c r="G20" s="165">
        <v>0</v>
      </c>
      <c r="H20" s="166"/>
    </row>
    <row r="21" spans="1:8" ht="12.75">
      <c r="A21" s="5"/>
      <c r="B21" s="5" t="s">
        <v>130</v>
      </c>
      <c r="C21" s="5" t="s">
        <v>69</v>
      </c>
      <c r="D21" s="19">
        <v>188</v>
      </c>
      <c r="E21" s="19">
        <v>188</v>
      </c>
      <c r="F21" s="5" t="s">
        <v>61</v>
      </c>
      <c r="G21" s="165">
        <v>0</v>
      </c>
      <c r="H21" s="166"/>
    </row>
    <row r="22" spans="1:8" ht="12.75">
      <c r="A22" s="5"/>
      <c r="B22" s="5" t="s">
        <v>76</v>
      </c>
      <c r="C22" s="5" t="s">
        <v>69</v>
      </c>
      <c r="D22" s="19">
        <v>33.48</v>
      </c>
      <c r="E22" s="19">
        <v>33.48</v>
      </c>
      <c r="F22" s="5" t="s">
        <v>61</v>
      </c>
      <c r="G22" s="165">
        <v>0</v>
      </c>
      <c r="H22" s="166"/>
    </row>
    <row r="23" spans="1:8" ht="12.75">
      <c r="A23" s="5"/>
      <c r="B23" s="5" t="s">
        <v>47</v>
      </c>
      <c r="C23" s="5" t="s">
        <v>69</v>
      </c>
      <c r="D23" s="19">
        <v>36.96</v>
      </c>
      <c r="E23" s="19">
        <v>36.96</v>
      </c>
      <c r="F23" s="5" t="s">
        <v>61</v>
      </c>
      <c r="G23" s="165">
        <v>0</v>
      </c>
      <c r="H23" s="166"/>
    </row>
    <row r="24" spans="1:8" ht="12.75">
      <c r="A24" s="5"/>
      <c r="B24" s="5" t="s">
        <v>48</v>
      </c>
      <c r="C24" s="5" t="s">
        <v>69</v>
      </c>
      <c r="D24" s="19">
        <v>26.2</v>
      </c>
      <c r="E24" s="19">
        <v>26.2</v>
      </c>
      <c r="F24" s="5" t="s">
        <v>61</v>
      </c>
      <c r="G24" s="165">
        <v>0</v>
      </c>
      <c r="H24" s="166"/>
    </row>
    <row r="25" spans="1:8" ht="12.75">
      <c r="A25" s="5"/>
      <c r="B25" s="5" t="s">
        <v>43</v>
      </c>
      <c r="C25" s="5" t="s">
        <v>69</v>
      </c>
      <c r="D25" s="19">
        <v>24.8</v>
      </c>
      <c r="E25" s="19">
        <v>24.8</v>
      </c>
      <c r="F25" s="5" t="s">
        <v>61</v>
      </c>
      <c r="G25" s="165">
        <v>0</v>
      </c>
      <c r="H25" s="166"/>
    </row>
    <row r="26" spans="1:8" ht="12.75">
      <c r="A26" s="5"/>
      <c r="B26" s="5" t="s">
        <v>41</v>
      </c>
      <c r="C26" s="5" t="s">
        <v>69</v>
      </c>
      <c r="D26" s="19">
        <v>24</v>
      </c>
      <c r="E26" s="19">
        <v>24</v>
      </c>
      <c r="F26" s="5" t="s">
        <v>61</v>
      </c>
      <c r="G26" s="165">
        <v>0</v>
      </c>
      <c r="H26" s="166"/>
    </row>
    <row r="27" spans="1:8" ht="12.75">
      <c r="A27" s="5"/>
      <c r="B27" s="5" t="s">
        <v>49</v>
      </c>
      <c r="C27" s="5" t="s">
        <v>69</v>
      </c>
      <c r="D27" s="19">
        <v>4.18</v>
      </c>
      <c r="E27" s="19">
        <v>4.18</v>
      </c>
      <c r="F27" s="5" t="s">
        <v>61</v>
      </c>
      <c r="G27" s="165">
        <v>0</v>
      </c>
      <c r="H27" s="166"/>
    </row>
    <row r="28" spans="1:8" ht="12.75">
      <c r="A28" s="5" t="s">
        <v>50</v>
      </c>
      <c r="B28" s="5" t="s">
        <v>38</v>
      </c>
      <c r="C28" s="5" t="s">
        <v>69</v>
      </c>
      <c r="D28" s="19">
        <v>36.99</v>
      </c>
      <c r="E28" s="19">
        <v>36.99</v>
      </c>
      <c r="F28" s="5" t="s">
        <v>61</v>
      </c>
      <c r="G28" s="165">
        <v>0</v>
      </c>
      <c r="H28" s="166"/>
    </row>
    <row r="29" spans="1:8" ht="12.75">
      <c r="A29" s="5"/>
      <c r="B29" s="5" t="s">
        <v>132</v>
      </c>
      <c r="C29" s="5" t="s">
        <v>69</v>
      </c>
      <c r="D29" s="19">
        <v>42.6</v>
      </c>
      <c r="E29" s="19">
        <v>42.6</v>
      </c>
      <c r="F29" s="5" t="s">
        <v>61</v>
      </c>
      <c r="G29" s="165">
        <v>0</v>
      </c>
      <c r="H29" s="166"/>
    </row>
    <row r="30" spans="1:8" ht="12.75">
      <c r="A30" s="5"/>
      <c r="B30" s="5" t="s">
        <v>51</v>
      </c>
      <c r="C30" s="5" t="s">
        <v>69</v>
      </c>
      <c r="D30" s="19">
        <v>73.06</v>
      </c>
      <c r="E30" s="19">
        <v>73.06</v>
      </c>
      <c r="F30" s="5" t="s">
        <v>61</v>
      </c>
      <c r="G30" s="165">
        <v>0</v>
      </c>
      <c r="H30" s="166"/>
    </row>
    <row r="31" spans="1:8" ht="12.75">
      <c r="A31" s="5"/>
      <c r="B31" s="5" t="s">
        <v>52</v>
      </c>
      <c r="C31" s="5" t="s">
        <v>69</v>
      </c>
      <c r="D31" s="19">
        <v>4.94</v>
      </c>
      <c r="E31" s="19">
        <v>4.94</v>
      </c>
      <c r="F31" s="5" t="s">
        <v>61</v>
      </c>
      <c r="G31" s="165">
        <v>0</v>
      </c>
      <c r="H31" s="166"/>
    </row>
    <row r="32" spans="1:8" ht="12.75">
      <c r="A32" s="5"/>
      <c r="B32" s="5" t="s">
        <v>43</v>
      </c>
      <c r="C32" s="5" t="s">
        <v>69</v>
      </c>
      <c r="D32" s="19">
        <v>12.47</v>
      </c>
      <c r="E32" s="19">
        <v>12.47</v>
      </c>
      <c r="F32" s="5" t="s">
        <v>61</v>
      </c>
      <c r="G32" s="165">
        <v>0</v>
      </c>
      <c r="H32" s="166"/>
    </row>
    <row r="33" spans="1:8" ht="12.75">
      <c r="A33" s="5"/>
      <c r="B33" s="5" t="s">
        <v>41</v>
      </c>
      <c r="C33" s="5" t="s">
        <v>69</v>
      </c>
      <c r="D33" s="19">
        <v>9.59</v>
      </c>
      <c r="E33" s="19">
        <v>9.59</v>
      </c>
      <c r="F33" s="5" t="s">
        <v>61</v>
      </c>
      <c r="G33" s="165">
        <v>0</v>
      </c>
      <c r="H33" s="166"/>
    </row>
    <row r="34" spans="1:8" ht="12.75">
      <c r="A34" s="5" t="s">
        <v>53</v>
      </c>
      <c r="B34" s="5" t="s">
        <v>38</v>
      </c>
      <c r="C34" s="5" t="s">
        <v>69</v>
      </c>
      <c r="D34" s="19">
        <v>39.3</v>
      </c>
      <c r="E34" s="19">
        <v>39.3</v>
      </c>
      <c r="F34" s="5" t="s">
        <v>61</v>
      </c>
      <c r="G34" s="165">
        <v>0</v>
      </c>
      <c r="H34" s="166"/>
    </row>
    <row r="35" spans="1:8" ht="12.75">
      <c r="A35" s="5"/>
      <c r="B35" s="5" t="s">
        <v>133</v>
      </c>
      <c r="C35" s="5" t="s">
        <v>69</v>
      </c>
      <c r="D35" s="19">
        <v>55.45</v>
      </c>
      <c r="E35" s="19">
        <v>55.45</v>
      </c>
      <c r="F35" s="5" t="s">
        <v>61</v>
      </c>
      <c r="G35" s="165">
        <v>0</v>
      </c>
      <c r="H35" s="166"/>
    </row>
    <row r="36" spans="1:8" ht="12.75">
      <c r="A36" s="5"/>
      <c r="B36" s="5" t="s">
        <v>51</v>
      </c>
      <c r="C36" s="5" t="s">
        <v>69</v>
      </c>
      <c r="D36" s="19">
        <v>102.03</v>
      </c>
      <c r="E36" s="19">
        <v>102.03</v>
      </c>
      <c r="F36" s="5" t="s">
        <v>61</v>
      </c>
      <c r="G36" s="165">
        <v>0</v>
      </c>
      <c r="H36" s="166"/>
    </row>
    <row r="37" spans="1:8" ht="12.75">
      <c r="A37" s="5"/>
      <c r="B37" s="5" t="s">
        <v>43</v>
      </c>
      <c r="C37" s="5" t="s">
        <v>69</v>
      </c>
      <c r="D37" s="19">
        <v>12.65</v>
      </c>
      <c r="E37" s="19">
        <v>12.65</v>
      </c>
      <c r="F37" s="5" t="s">
        <v>61</v>
      </c>
      <c r="G37" s="165">
        <v>0</v>
      </c>
      <c r="H37" s="166"/>
    </row>
    <row r="38" spans="1:8" ht="13.5" thickBot="1">
      <c r="A38" s="7"/>
      <c r="B38" s="7" t="s">
        <v>41</v>
      </c>
      <c r="C38" s="7" t="s">
        <v>69</v>
      </c>
      <c r="D38" s="59">
        <v>9.98</v>
      </c>
      <c r="E38" s="59">
        <v>9.98</v>
      </c>
      <c r="F38" s="7" t="s">
        <v>61</v>
      </c>
      <c r="G38" s="165">
        <v>0</v>
      </c>
      <c r="H38" s="166"/>
    </row>
    <row r="39" spans="1:8" ht="13.5" thickBot="1">
      <c r="A39" s="180" t="s">
        <v>72</v>
      </c>
      <c r="B39" s="181"/>
      <c r="C39" s="182"/>
      <c r="D39" s="23">
        <f>SUM(D9:D38)</f>
        <v>1198.27</v>
      </c>
      <c r="E39" s="23">
        <f>SUM(E9:E38)</f>
        <v>1198.27</v>
      </c>
      <c r="F39" s="26"/>
      <c r="G39" s="167"/>
      <c r="H39" s="167"/>
    </row>
    <row r="40" spans="1:8" ht="13.5" thickBot="1">
      <c r="A40" s="20" t="s">
        <v>46</v>
      </c>
      <c r="B40" s="21"/>
      <c r="C40" s="22"/>
      <c r="D40" s="24"/>
      <c r="E40" s="10"/>
      <c r="F40" s="25"/>
      <c r="G40" s="168">
        <f>SUM(G9:H39)</f>
        <v>0</v>
      </c>
      <c r="H40" s="169"/>
    </row>
    <row r="42" ht="12.75">
      <c r="A42" s="17" t="s">
        <v>98</v>
      </c>
    </row>
    <row r="43" ht="12.75">
      <c r="A43" t="s">
        <v>134</v>
      </c>
    </row>
    <row r="44" ht="12.75">
      <c r="A44" t="s">
        <v>73</v>
      </c>
    </row>
    <row r="45" ht="12.75">
      <c r="A45" t="s">
        <v>131</v>
      </c>
    </row>
    <row r="46" ht="12.75">
      <c r="A46" s="17" t="s">
        <v>99</v>
      </c>
    </row>
    <row r="47" spans="1:8" ht="12.75">
      <c r="A47" s="86" t="s">
        <v>97</v>
      </c>
      <c r="B47" s="86"/>
      <c r="C47" s="86"/>
      <c r="D47" s="86"/>
      <c r="E47" s="86"/>
      <c r="F47" s="86"/>
      <c r="G47" s="86"/>
      <c r="H47" s="86"/>
    </row>
    <row r="48" spans="1:8" ht="12.75">
      <c r="A48" s="86" t="s">
        <v>164</v>
      </c>
      <c r="B48" s="86"/>
      <c r="C48" s="86"/>
      <c r="D48" s="86"/>
      <c r="E48" s="86"/>
      <c r="F48" s="86"/>
      <c r="G48" s="86"/>
      <c r="H48" s="86"/>
    </row>
    <row r="49" spans="1:13" ht="12.75">
      <c r="A49" s="99" t="s">
        <v>124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0"/>
      <c r="M49" s="100"/>
    </row>
    <row r="50" ht="12.75">
      <c r="A50" s="86" t="s">
        <v>129</v>
      </c>
    </row>
    <row r="51" ht="12.75">
      <c r="A51" s="86" t="s">
        <v>125</v>
      </c>
    </row>
    <row r="52" ht="12.75">
      <c r="A52" s="86" t="s">
        <v>123</v>
      </c>
    </row>
  </sheetData>
  <sheetProtection/>
  <mergeCells count="42">
    <mergeCell ref="A1:H3"/>
    <mergeCell ref="A6:A7"/>
    <mergeCell ref="C6:C7"/>
    <mergeCell ref="A39:C39"/>
    <mergeCell ref="F6:F7"/>
    <mergeCell ref="E6:E7"/>
    <mergeCell ref="D6:D7"/>
    <mergeCell ref="B6:B7"/>
    <mergeCell ref="G11:H11"/>
    <mergeCell ref="G9:H9"/>
    <mergeCell ref="G8:H8"/>
    <mergeCell ref="G6:H7"/>
    <mergeCell ref="G12:H12"/>
    <mergeCell ref="G13:H13"/>
    <mergeCell ref="G21:H21"/>
    <mergeCell ref="G18:H18"/>
    <mergeCell ref="G19:H19"/>
    <mergeCell ref="G10:H10"/>
    <mergeCell ref="G14:H14"/>
    <mergeCell ref="G15:H15"/>
    <mergeCell ref="G16:H16"/>
    <mergeCell ref="G17:H17"/>
    <mergeCell ref="G20:H20"/>
    <mergeCell ref="G26:H26"/>
    <mergeCell ref="G27:H27"/>
    <mergeCell ref="G28:H28"/>
    <mergeCell ref="G30:H30"/>
    <mergeCell ref="G29:H29"/>
    <mergeCell ref="G22:H22"/>
    <mergeCell ref="G23:H23"/>
    <mergeCell ref="G24:H24"/>
    <mergeCell ref="G25:H25"/>
    <mergeCell ref="G31:H31"/>
    <mergeCell ref="G34:H34"/>
    <mergeCell ref="G39:H39"/>
    <mergeCell ref="G32:H32"/>
    <mergeCell ref="G33:H33"/>
    <mergeCell ref="G40:H40"/>
    <mergeCell ref="G35:H35"/>
    <mergeCell ref="G36:H36"/>
    <mergeCell ref="G37:H37"/>
    <mergeCell ref="G38:H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4">
      <selection activeCell="H30" sqref="H30"/>
    </sheetView>
  </sheetViews>
  <sheetFormatPr defaultColWidth="9.140625" defaultRowHeight="12.75"/>
  <cols>
    <col min="1" max="1" width="7.140625" style="0" customWidth="1"/>
    <col min="2" max="2" width="6.57421875" style="0" customWidth="1"/>
    <col min="3" max="3" width="20.140625" style="0" customWidth="1"/>
    <col min="4" max="4" width="12.7109375" style="0" customWidth="1"/>
    <col min="5" max="5" width="11.7109375" style="0" customWidth="1"/>
    <col min="7" max="7" width="3.00390625" style="0" customWidth="1"/>
    <col min="8" max="8" width="16.00390625" style="0" customWidth="1"/>
  </cols>
  <sheetData>
    <row r="1" spans="1:8" ht="12.75">
      <c r="A1" s="69"/>
      <c r="B1" s="69"/>
      <c r="C1" s="69"/>
      <c r="D1" s="69"/>
      <c r="E1" s="69"/>
      <c r="F1" s="69"/>
      <c r="G1" s="69"/>
      <c r="H1" s="69"/>
    </row>
    <row r="2" spans="1:10" ht="15">
      <c r="A2" s="185" t="s">
        <v>67</v>
      </c>
      <c r="B2" s="186"/>
      <c r="C2" s="186"/>
      <c r="D2" s="186"/>
      <c r="E2" s="186"/>
      <c r="F2" s="186"/>
      <c r="G2" s="186"/>
      <c r="H2" s="186"/>
      <c r="I2" s="18"/>
      <c r="J2" s="18"/>
    </row>
    <row r="3" spans="1:8" ht="12.75">
      <c r="A3" s="186"/>
      <c r="B3" s="186"/>
      <c r="C3" s="186"/>
      <c r="D3" s="186"/>
      <c r="E3" s="186"/>
      <c r="F3" s="186"/>
      <c r="G3" s="186"/>
      <c r="H3" s="186"/>
    </row>
    <row r="4" spans="1:8" ht="12.75">
      <c r="A4" s="186"/>
      <c r="B4" s="186"/>
      <c r="C4" s="186"/>
      <c r="D4" s="186"/>
      <c r="E4" s="186"/>
      <c r="F4" s="186"/>
      <c r="G4" s="186"/>
      <c r="H4" s="186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1"/>
      <c r="B6" s="1"/>
      <c r="C6" s="1"/>
      <c r="D6" s="1"/>
      <c r="E6" s="1"/>
      <c r="F6" s="1"/>
      <c r="G6" s="1"/>
      <c r="H6" s="2"/>
    </row>
    <row r="7" spans="1:8" ht="12.75">
      <c r="A7" s="139" t="s">
        <v>5</v>
      </c>
      <c r="B7" s="139" t="s">
        <v>77</v>
      </c>
      <c r="C7" s="141" t="s">
        <v>1</v>
      </c>
      <c r="D7" s="141" t="s">
        <v>80</v>
      </c>
      <c r="E7" s="143" t="s">
        <v>81</v>
      </c>
      <c r="F7" s="145" t="s">
        <v>0</v>
      </c>
      <c r="G7" s="146"/>
      <c r="H7" s="157" t="s">
        <v>70</v>
      </c>
    </row>
    <row r="8" spans="1:8" ht="12.75">
      <c r="A8" s="140"/>
      <c r="B8" s="140"/>
      <c r="C8" s="140"/>
      <c r="D8" s="140"/>
      <c r="E8" s="140"/>
      <c r="F8" s="187"/>
      <c r="G8" s="188"/>
      <c r="H8" s="140"/>
    </row>
    <row r="9" spans="1:15" ht="12.75">
      <c r="A9" s="29"/>
      <c r="B9" s="30"/>
      <c r="C9" s="30"/>
      <c r="D9" s="30"/>
      <c r="E9" s="30"/>
      <c r="F9" s="27"/>
      <c r="G9" s="27"/>
      <c r="H9" s="28"/>
      <c r="O9" s="15"/>
    </row>
    <row r="10" spans="1:18" s="13" customFormat="1" ht="12.75">
      <c r="A10" s="31" t="s">
        <v>23</v>
      </c>
      <c r="B10" s="32"/>
      <c r="C10" s="31" t="s">
        <v>82</v>
      </c>
      <c r="D10" s="33">
        <v>40.25</v>
      </c>
      <c r="E10" s="33">
        <v>40.25</v>
      </c>
      <c r="F10" s="189" t="s">
        <v>60</v>
      </c>
      <c r="G10" s="190"/>
      <c r="H10" s="34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8" ht="12.75">
      <c r="A11" s="35" t="s">
        <v>23</v>
      </c>
      <c r="B11" s="36">
        <v>102</v>
      </c>
      <c r="C11" s="37" t="s">
        <v>31</v>
      </c>
      <c r="D11" s="38">
        <v>22.7</v>
      </c>
      <c r="E11" s="38">
        <v>22.7</v>
      </c>
      <c r="F11" s="189" t="s">
        <v>60</v>
      </c>
      <c r="G11" s="190"/>
      <c r="H11" s="34">
        <v>0</v>
      </c>
    </row>
    <row r="12" spans="1:8" ht="12.75">
      <c r="A12" s="35" t="s">
        <v>23</v>
      </c>
      <c r="B12" s="36" t="s">
        <v>24</v>
      </c>
      <c r="C12" s="40" t="s">
        <v>2</v>
      </c>
      <c r="D12" s="41">
        <v>88.74</v>
      </c>
      <c r="E12" s="41">
        <v>88.74</v>
      </c>
      <c r="F12" s="189" t="s">
        <v>60</v>
      </c>
      <c r="G12" s="190"/>
      <c r="H12" s="34">
        <v>0</v>
      </c>
    </row>
    <row r="13" spans="1:8" ht="12.75">
      <c r="A13" s="35" t="s">
        <v>23</v>
      </c>
      <c r="B13" s="36">
        <v>126</v>
      </c>
      <c r="C13" s="40" t="s">
        <v>2</v>
      </c>
      <c r="D13" s="41">
        <v>31.37</v>
      </c>
      <c r="E13" s="41">
        <v>31.37</v>
      </c>
      <c r="F13" s="189" t="s">
        <v>60</v>
      </c>
      <c r="G13" s="190"/>
      <c r="H13" s="34">
        <v>0</v>
      </c>
    </row>
    <row r="14" spans="1:8" ht="12.75">
      <c r="A14" s="35" t="s">
        <v>23</v>
      </c>
      <c r="B14" s="36">
        <v>101</v>
      </c>
      <c r="C14" s="40" t="s">
        <v>10</v>
      </c>
      <c r="D14" s="41">
        <v>10</v>
      </c>
      <c r="E14" s="41">
        <v>10</v>
      </c>
      <c r="F14" s="189" t="s">
        <v>60</v>
      </c>
      <c r="G14" s="190"/>
      <c r="H14" s="34">
        <v>0</v>
      </c>
    </row>
    <row r="15" spans="1:8" ht="12.75">
      <c r="A15" s="35" t="s">
        <v>23</v>
      </c>
      <c r="B15" s="36" t="s">
        <v>25</v>
      </c>
      <c r="C15" s="40" t="s">
        <v>32</v>
      </c>
      <c r="D15" s="41">
        <v>2.56</v>
      </c>
      <c r="E15" s="41">
        <v>2.56</v>
      </c>
      <c r="F15" s="123" t="s">
        <v>60</v>
      </c>
      <c r="G15" s="124"/>
      <c r="H15" s="34">
        <v>0</v>
      </c>
    </row>
    <row r="16" spans="1:8" ht="12.75">
      <c r="A16" s="35" t="s">
        <v>23</v>
      </c>
      <c r="B16" s="36">
        <v>127</v>
      </c>
      <c r="C16" s="40" t="s">
        <v>33</v>
      </c>
      <c r="D16" s="41">
        <v>3.3</v>
      </c>
      <c r="E16" s="41">
        <v>3.3</v>
      </c>
      <c r="F16" s="123" t="s">
        <v>61</v>
      </c>
      <c r="G16" s="124"/>
      <c r="H16" s="34">
        <v>0</v>
      </c>
    </row>
    <row r="17" spans="1:8" ht="12.75">
      <c r="A17" s="35" t="s">
        <v>23</v>
      </c>
      <c r="B17" s="36">
        <v>128</v>
      </c>
      <c r="C17" s="40" t="s">
        <v>35</v>
      </c>
      <c r="D17" s="41">
        <v>3.38</v>
      </c>
      <c r="E17" s="41">
        <v>3.38</v>
      </c>
      <c r="F17" s="123" t="s">
        <v>61</v>
      </c>
      <c r="G17" s="124"/>
      <c r="H17" s="34">
        <v>0</v>
      </c>
    </row>
    <row r="18" spans="1:8" ht="12.75">
      <c r="A18" s="35" t="s">
        <v>23</v>
      </c>
      <c r="B18" s="36" t="s">
        <v>54</v>
      </c>
      <c r="C18" s="40" t="s">
        <v>35</v>
      </c>
      <c r="D18" s="41">
        <v>1.45</v>
      </c>
      <c r="E18" s="41">
        <v>1.45</v>
      </c>
      <c r="F18" s="123" t="s">
        <v>61</v>
      </c>
      <c r="G18" s="124"/>
      <c r="H18" s="34">
        <v>0</v>
      </c>
    </row>
    <row r="19" spans="1:8" ht="12.75">
      <c r="A19" s="35" t="s">
        <v>23</v>
      </c>
      <c r="B19" s="36" t="s">
        <v>55</v>
      </c>
      <c r="C19" s="40" t="s">
        <v>2</v>
      </c>
      <c r="D19" s="41">
        <v>2.97</v>
      </c>
      <c r="E19" s="41">
        <v>2.97</v>
      </c>
      <c r="F19" s="123" t="s">
        <v>61</v>
      </c>
      <c r="G19" s="124"/>
      <c r="H19" s="34">
        <v>0</v>
      </c>
    </row>
    <row r="20" spans="1:8" ht="12.75">
      <c r="A20" s="35" t="s">
        <v>23</v>
      </c>
      <c r="B20" s="36">
        <v>130</v>
      </c>
      <c r="C20" s="40" t="s">
        <v>33</v>
      </c>
      <c r="D20" s="41">
        <v>1.32</v>
      </c>
      <c r="E20" s="41">
        <v>1.32</v>
      </c>
      <c r="F20" s="123" t="s">
        <v>61</v>
      </c>
      <c r="G20" s="124"/>
      <c r="H20" s="34">
        <v>0</v>
      </c>
    </row>
    <row r="21" spans="1:8" ht="12.75">
      <c r="A21" s="35" t="s">
        <v>23</v>
      </c>
      <c r="B21" s="36">
        <v>131</v>
      </c>
      <c r="C21" s="40" t="s">
        <v>56</v>
      </c>
      <c r="D21" s="41">
        <v>1.32</v>
      </c>
      <c r="E21" s="41">
        <v>1.32</v>
      </c>
      <c r="F21" s="123" t="s">
        <v>61</v>
      </c>
      <c r="G21" s="124"/>
      <c r="H21" s="34">
        <v>0</v>
      </c>
    </row>
    <row r="22" spans="1:8" ht="12.75">
      <c r="A22" s="35" t="s">
        <v>23</v>
      </c>
      <c r="B22" s="36">
        <v>126</v>
      </c>
      <c r="C22" s="40" t="s">
        <v>2</v>
      </c>
      <c r="D22" s="41">
        <v>31.37</v>
      </c>
      <c r="E22" s="41">
        <v>31.37</v>
      </c>
      <c r="F22" s="123" t="s">
        <v>60</v>
      </c>
      <c r="G22" s="124"/>
      <c r="H22" s="34">
        <v>0</v>
      </c>
    </row>
    <row r="23" spans="1:8" ht="12.75">
      <c r="A23" s="35" t="s">
        <v>23</v>
      </c>
      <c r="B23" s="36" t="s">
        <v>26</v>
      </c>
      <c r="C23" s="40" t="s">
        <v>34</v>
      </c>
      <c r="D23" s="41">
        <v>4.16</v>
      </c>
      <c r="E23" s="41">
        <v>4.16</v>
      </c>
      <c r="F23" s="123" t="s">
        <v>61</v>
      </c>
      <c r="G23" s="124"/>
      <c r="H23" s="34">
        <v>0</v>
      </c>
    </row>
    <row r="24" spans="1:8" ht="12.75">
      <c r="A24" s="35" t="s">
        <v>23</v>
      </c>
      <c r="B24" s="36" t="s">
        <v>27</v>
      </c>
      <c r="C24" s="40" t="s">
        <v>35</v>
      </c>
      <c r="D24" s="41">
        <v>1.44</v>
      </c>
      <c r="E24" s="41">
        <v>1.44</v>
      </c>
      <c r="F24" s="123" t="s">
        <v>61</v>
      </c>
      <c r="G24" s="124"/>
      <c r="H24" s="34">
        <v>0</v>
      </c>
    </row>
    <row r="25" spans="1:8" ht="12.75">
      <c r="A25" s="35" t="s">
        <v>23</v>
      </c>
      <c r="B25" s="36" t="s">
        <v>28</v>
      </c>
      <c r="C25" s="40" t="s">
        <v>36</v>
      </c>
      <c r="D25" s="41">
        <v>1.44</v>
      </c>
      <c r="E25" s="41">
        <v>1.44</v>
      </c>
      <c r="F25" s="123" t="s">
        <v>61</v>
      </c>
      <c r="G25" s="124"/>
      <c r="H25" s="34">
        <v>0</v>
      </c>
    </row>
    <row r="26" spans="1:8" ht="12.75">
      <c r="A26" s="35" t="s">
        <v>23</v>
      </c>
      <c r="B26" s="36" t="s">
        <v>29</v>
      </c>
      <c r="C26" s="40" t="s">
        <v>37</v>
      </c>
      <c r="D26" s="41">
        <v>1.44</v>
      </c>
      <c r="E26" s="41">
        <v>1.44</v>
      </c>
      <c r="F26" s="123" t="s">
        <v>61</v>
      </c>
      <c r="G26" s="124"/>
      <c r="H26" s="34">
        <v>0</v>
      </c>
    </row>
    <row r="27" spans="1:8" ht="13.5" thickBot="1">
      <c r="A27" s="42" t="s">
        <v>23</v>
      </c>
      <c r="B27" s="43" t="s">
        <v>30</v>
      </c>
      <c r="C27" s="44" t="s">
        <v>34</v>
      </c>
      <c r="D27" s="45">
        <v>7.08</v>
      </c>
      <c r="E27" s="45">
        <v>7.08</v>
      </c>
      <c r="F27" s="163" t="s">
        <v>61</v>
      </c>
      <c r="G27" s="164"/>
      <c r="H27" s="34">
        <v>0</v>
      </c>
    </row>
    <row r="28" spans="1:8" ht="13.5" thickBot="1">
      <c r="A28" s="132" t="s">
        <v>72</v>
      </c>
      <c r="B28" s="133"/>
      <c r="C28" s="134"/>
      <c r="D28" s="51">
        <f>SUM(D10:D27)</f>
        <v>256.28999999999996</v>
      </c>
      <c r="E28" s="51">
        <f>SUM(E10:E27)</f>
        <v>256.28999999999996</v>
      </c>
      <c r="F28" s="183"/>
      <c r="G28" s="184"/>
      <c r="H28" s="46"/>
    </row>
    <row r="29" spans="1:8" ht="13.5" thickBot="1">
      <c r="A29" s="159" t="s">
        <v>46</v>
      </c>
      <c r="B29" s="160"/>
      <c r="C29" s="161"/>
      <c r="D29" s="50"/>
      <c r="E29" s="50"/>
      <c r="F29" s="153"/>
      <c r="G29" s="153"/>
      <c r="H29" s="74">
        <f>SUM(H10:H28)</f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49" t="s">
        <v>100</v>
      </c>
      <c r="B31" s="47"/>
      <c r="C31" s="47"/>
      <c r="D31" s="3"/>
      <c r="E31" s="3"/>
      <c r="F31" s="3"/>
      <c r="G31" s="3"/>
      <c r="H31" s="3"/>
    </row>
    <row r="32" spans="1:8" ht="12.75">
      <c r="A32" s="48" t="s">
        <v>83</v>
      </c>
      <c r="B32" s="48"/>
      <c r="C32" s="48"/>
      <c r="D32" s="4"/>
      <c r="E32" s="4"/>
      <c r="F32" s="4"/>
      <c r="G32" s="4"/>
      <c r="H32" s="9"/>
    </row>
    <row r="33" spans="1:8" ht="12.75">
      <c r="A33" s="4"/>
      <c r="B33" s="4"/>
      <c r="C33" s="4"/>
      <c r="D33" s="4"/>
      <c r="E33" s="4"/>
      <c r="F33" s="4"/>
      <c r="G33" s="4"/>
      <c r="H33" s="9"/>
    </row>
    <row r="34" ht="12.75">
      <c r="A34" s="17" t="s">
        <v>99</v>
      </c>
    </row>
    <row r="35" spans="1:8" ht="12.75">
      <c r="A35" s="86" t="s">
        <v>97</v>
      </c>
      <c r="B35" s="86"/>
      <c r="C35" s="86"/>
      <c r="D35" s="86"/>
      <c r="E35" s="86"/>
      <c r="F35" s="86"/>
      <c r="G35" s="86"/>
      <c r="H35" s="86"/>
    </row>
    <row r="36" spans="1:8" ht="12.75">
      <c r="A36" s="86" t="s">
        <v>164</v>
      </c>
      <c r="B36" s="86"/>
      <c r="C36" s="86"/>
      <c r="D36" s="86"/>
      <c r="E36" s="86"/>
      <c r="F36" s="86"/>
      <c r="G36" s="86"/>
      <c r="H36" s="86"/>
    </row>
    <row r="37" spans="1:13" ht="12.75">
      <c r="A37" s="99" t="s">
        <v>124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0"/>
      <c r="M37" s="100"/>
    </row>
    <row r="38" ht="12.75">
      <c r="A38" s="86" t="s">
        <v>126</v>
      </c>
    </row>
    <row r="39" ht="12.75">
      <c r="A39" s="86" t="s">
        <v>127</v>
      </c>
    </row>
    <row r="40" ht="12.75">
      <c r="A40" s="86" t="s">
        <v>122</v>
      </c>
    </row>
  </sheetData>
  <sheetProtection/>
  <mergeCells count="30">
    <mergeCell ref="F29:G29"/>
    <mergeCell ref="H7:H8"/>
    <mergeCell ref="F25:G25"/>
    <mergeCell ref="F17:G17"/>
    <mergeCell ref="F18:G18"/>
    <mergeCell ref="F10:G10"/>
    <mergeCell ref="F11:G11"/>
    <mergeCell ref="F12:G12"/>
    <mergeCell ref="F19:G19"/>
    <mergeCell ref="F20:G20"/>
    <mergeCell ref="F13:G13"/>
    <mergeCell ref="F14:G14"/>
    <mergeCell ref="F15:G15"/>
    <mergeCell ref="F16:G16"/>
    <mergeCell ref="F26:G26"/>
    <mergeCell ref="F27:G27"/>
    <mergeCell ref="F21:G21"/>
    <mergeCell ref="F22:G22"/>
    <mergeCell ref="F23:G23"/>
    <mergeCell ref="F24:G24"/>
    <mergeCell ref="A28:C28"/>
    <mergeCell ref="A29:C29"/>
    <mergeCell ref="F28:G28"/>
    <mergeCell ref="A2:H4"/>
    <mergeCell ref="A7:A8"/>
    <mergeCell ref="B7:B8"/>
    <mergeCell ref="C7:C8"/>
    <mergeCell ref="F7:G8"/>
    <mergeCell ref="D7:D8"/>
    <mergeCell ref="E7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24.14062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91" t="s">
        <v>103</v>
      </c>
      <c r="B2" s="192"/>
      <c r="C2" s="192"/>
      <c r="D2" s="192"/>
      <c r="E2" s="192"/>
      <c r="F2" s="192"/>
      <c r="G2" s="192"/>
    </row>
    <row r="3" spans="1:7" ht="12.75">
      <c r="A3" s="192"/>
      <c r="B3" s="192"/>
      <c r="C3" s="192"/>
      <c r="D3" s="192"/>
      <c r="E3" s="192"/>
      <c r="F3" s="192"/>
      <c r="G3" s="192"/>
    </row>
    <row r="4" spans="1:7" ht="12.75">
      <c r="A4" s="192"/>
      <c r="B4" s="192"/>
      <c r="C4" s="192"/>
      <c r="D4" s="192"/>
      <c r="E4" s="192"/>
      <c r="F4" s="192"/>
      <c r="G4" s="19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39" t="s">
        <v>5</v>
      </c>
      <c r="B7" s="141" t="s">
        <v>1</v>
      </c>
      <c r="C7" s="141" t="s">
        <v>80</v>
      </c>
      <c r="D7" s="143" t="s">
        <v>81</v>
      </c>
      <c r="E7" s="145" t="s">
        <v>0</v>
      </c>
      <c r="F7" s="146"/>
      <c r="G7" s="157" t="s">
        <v>70</v>
      </c>
    </row>
    <row r="8" spans="1:7" ht="12.75">
      <c r="A8" s="140"/>
      <c r="B8" s="140"/>
      <c r="C8" s="140"/>
      <c r="D8" s="140"/>
      <c r="E8" s="187"/>
      <c r="F8" s="188"/>
      <c r="G8" s="140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117</v>
      </c>
      <c r="B10" s="31" t="s">
        <v>2</v>
      </c>
      <c r="C10" s="87">
        <v>26.55</v>
      </c>
      <c r="D10" s="87">
        <v>26.55</v>
      </c>
      <c r="E10" s="189" t="s">
        <v>60</v>
      </c>
      <c r="F10" s="190"/>
      <c r="G10" s="34">
        <v>0</v>
      </c>
    </row>
    <row r="11" spans="1:7" ht="12.75">
      <c r="A11" s="35"/>
      <c r="B11" s="37" t="s">
        <v>112</v>
      </c>
      <c r="C11" s="88">
        <v>61.5</v>
      </c>
      <c r="D11" s="88">
        <v>61.5</v>
      </c>
      <c r="E11" s="189" t="s">
        <v>59</v>
      </c>
      <c r="F11" s="190"/>
      <c r="G11" s="34">
        <v>0</v>
      </c>
    </row>
    <row r="12" spans="1:7" ht="12.75">
      <c r="A12" s="35"/>
      <c r="B12" s="40" t="s">
        <v>10</v>
      </c>
      <c r="C12" s="89">
        <v>16.5</v>
      </c>
      <c r="D12" s="89">
        <v>16.5</v>
      </c>
      <c r="E12" s="189" t="s">
        <v>59</v>
      </c>
      <c r="F12" s="190"/>
      <c r="G12" s="34">
        <v>0</v>
      </c>
    </row>
    <row r="13" spans="1:7" ht="13.5" thickBot="1">
      <c r="A13" s="42"/>
      <c r="B13" s="44"/>
      <c r="C13" s="45"/>
      <c r="D13" s="45"/>
      <c r="E13" s="163"/>
      <c r="F13" s="164"/>
      <c r="G13" s="34"/>
    </row>
    <row r="14" spans="1:7" ht="13.5" thickBot="1">
      <c r="A14" s="132" t="s">
        <v>72</v>
      </c>
      <c r="B14" s="134"/>
      <c r="C14" s="51">
        <f>SUM(C10:C13)</f>
        <v>104.55</v>
      </c>
      <c r="D14" s="51">
        <f>SUM(D10:D13)</f>
        <v>104.55</v>
      </c>
      <c r="E14" s="183"/>
      <c r="F14" s="184"/>
      <c r="G14" s="46"/>
    </row>
    <row r="15" spans="1:7" ht="13.5" thickBot="1">
      <c r="A15" s="159" t="s">
        <v>46</v>
      </c>
      <c r="B15" s="161"/>
      <c r="C15" s="50"/>
      <c r="D15" s="50"/>
      <c r="E15" s="153"/>
      <c r="F15" s="153"/>
      <c r="G15" s="91">
        <f>SUM(G10:G14)</f>
        <v>0</v>
      </c>
    </row>
    <row r="16" spans="1:7" ht="12.75">
      <c r="A16" s="3"/>
      <c r="B16" s="3"/>
      <c r="C16" s="3"/>
      <c r="D16" s="3"/>
      <c r="E16" s="3"/>
      <c r="F16" s="3"/>
      <c r="G16" s="3"/>
    </row>
    <row r="17" ht="12.75">
      <c r="A17" s="17" t="s">
        <v>100</v>
      </c>
    </row>
    <row r="18" spans="1:7" ht="12.75">
      <c r="A18" s="86" t="s">
        <v>97</v>
      </c>
      <c r="B18" s="86"/>
      <c r="C18" s="86"/>
      <c r="D18" s="86"/>
      <c r="E18" s="86"/>
      <c r="F18" s="86"/>
      <c r="G18" s="86"/>
    </row>
    <row r="19" spans="1:7" ht="12.75">
      <c r="A19" s="86" t="s">
        <v>122</v>
      </c>
      <c r="B19" s="86"/>
      <c r="C19" s="86"/>
      <c r="D19" s="86"/>
      <c r="E19" s="86"/>
      <c r="F19" s="86"/>
      <c r="G19" s="86"/>
    </row>
    <row r="20" ht="12.75">
      <c r="A20" s="17"/>
    </row>
    <row r="22" spans="1:7" ht="12.75">
      <c r="A22" s="86"/>
      <c r="B22" s="86"/>
      <c r="C22" s="86"/>
      <c r="D22" s="86"/>
      <c r="E22" s="86"/>
      <c r="F22" s="86"/>
      <c r="G22" s="86"/>
    </row>
  </sheetData>
  <sheetProtection/>
  <mergeCells count="15">
    <mergeCell ref="A15:B15"/>
    <mergeCell ref="E15:F15"/>
    <mergeCell ref="E13:F13"/>
    <mergeCell ref="A14:B14"/>
    <mergeCell ref="E14:F14"/>
    <mergeCell ref="E7:F8"/>
    <mergeCell ref="G7:G8"/>
    <mergeCell ref="E10:F10"/>
    <mergeCell ref="E11:F11"/>
    <mergeCell ref="E12:F12"/>
    <mergeCell ref="A2:G4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G20" sqref="G20"/>
    </sheetView>
  </sheetViews>
  <sheetFormatPr defaultColWidth="9.140625" defaultRowHeight="12.75"/>
  <cols>
    <col min="2" max="2" width="24.57421875" style="0" customWidth="1"/>
    <col min="7" max="7" width="12.00390625" style="0" bestFit="1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91" t="s">
        <v>104</v>
      </c>
      <c r="B2" s="192"/>
      <c r="C2" s="192"/>
      <c r="D2" s="192"/>
      <c r="E2" s="192"/>
      <c r="F2" s="192"/>
      <c r="G2" s="192"/>
    </row>
    <row r="3" spans="1:7" ht="12.75">
      <c r="A3" s="192"/>
      <c r="B3" s="192"/>
      <c r="C3" s="192"/>
      <c r="D3" s="192"/>
      <c r="E3" s="192"/>
      <c r="F3" s="192"/>
      <c r="G3" s="192"/>
    </row>
    <row r="4" spans="1:7" ht="12.75">
      <c r="A4" s="192"/>
      <c r="B4" s="192"/>
      <c r="C4" s="192"/>
      <c r="D4" s="192"/>
      <c r="E4" s="192"/>
      <c r="F4" s="192"/>
      <c r="G4" s="19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39" t="s">
        <v>5</v>
      </c>
      <c r="B7" s="141" t="s">
        <v>1</v>
      </c>
      <c r="C7" s="141" t="s">
        <v>80</v>
      </c>
      <c r="D7" s="143" t="s">
        <v>81</v>
      </c>
      <c r="E7" s="145" t="s">
        <v>0</v>
      </c>
      <c r="F7" s="146"/>
      <c r="G7" s="157" t="s">
        <v>70</v>
      </c>
    </row>
    <row r="8" spans="1:7" ht="12.75">
      <c r="A8" s="140"/>
      <c r="B8" s="140"/>
      <c r="C8" s="140"/>
      <c r="D8" s="140"/>
      <c r="E8" s="187"/>
      <c r="F8" s="188"/>
      <c r="G8" s="140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57</v>
      </c>
      <c r="C10" s="87">
        <v>226.7</v>
      </c>
      <c r="D10" s="87">
        <v>226.7</v>
      </c>
      <c r="E10" s="189" t="s">
        <v>60</v>
      </c>
      <c r="F10" s="190"/>
      <c r="G10" s="34">
        <v>0</v>
      </c>
    </row>
    <row r="11" spans="1:7" ht="12.75">
      <c r="A11" s="102" t="s">
        <v>115</v>
      </c>
      <c r="B11" s="37" t="s">
        <v>57</v>
      </c>
      <c r="C11" s="88">
        <v>548.88</v>
      </c>
      <c r="D11" s="88">
        <v>548.88</v>
      </c>
      <c r="E11" s="189" t="s">
        <v>59</v>
      </c>
      <c r="F11" s="190"/>
      <c r="G11" s="34">
        <v>0</v>
      </c>
    </row>
    <row r="12" spans="1:7" ht="12.75">
      <c r="A12" s="102" t="s">
        <v>116</v>
      </c>
      <c r="B12" s="40" t="s">
        <v>10</v>
      </c>
      <c r="C12" s="89">
        <v>49.5</v>
      </c>
      <c r="D12" s="89">
        <v>49.5</v>
      </c>
      <c r="E12" s="189" t="s">
        <v>59</v>
      </c>
      <c r="F12" s="190"/>
      <c r="G12" s="34">
        <v>0</v>
      </c>
    </row>
    <row r="13" spans="1:7" ht="12.75">
      <c r="A13" s="102" t="s">
        <v>116</v>
      </c>
      <c r="B13" s="40" t="s">
        <v>112</v>
      </c>
      <c r="C13" s="89">
        <v>222.4</v>
      </c>
      <c r="D13" s="89">
        <v>222.4</v>
      </c>
      <c r="E13" s="189" t="s">
        <v>59</v>
      </c>
      <c r="F13" s="190"/>
      <c r="G13" s="34">
        <v>0</v>
      </c>
    </row>
    <row r="14" spans="1:7" ht="12.75">
      <c r="A14" s="102" t="s">
        <v>45</v>
      </c>
      <c r="B14" s="40" t="s">
        <v>4</v>
      </c>
      <c r="C14" s="89">
        <v>1</v>
      </c>
      <c r="D14" s="89">
        <v>1</v>
      </c>
      <c r="E14" s="189" t="s">
        <v>60</v>
      </c>
      <c r="F14" s="190"/>
      <c r="G14" s="34">
        <v>0</v>
      </c>
    </row>
    <row r="15" spans="1:7" ht="12.75">
      <c r="A15" s="35"/>
      <c r="B15" s="40" t="s">
        <v>128</v>
      </c>
      <c r="C15" s="89">
        <v>13</v>
      </c>
      <c r="D15" s="89">
        <v>13</v>
      </c>
      <c r="E15" s="123" t="s">
        <v>59</v>
      </c>
      <c r="F15" s="124"/>
      <c r="G15" s="34">
        <v>0</v>
      </c>
    </row>
    <row r="16" spans="1:7" ht="12.75">
      <c r="A16" s="35"/>
      <c r="B16" s="40"/>
      <c r="C16" s="89"/>
      <c r="D16" s="89"/>
      <c r="E16" s="123"/>
      <c r="F16" s="124"/>
      <c r="G16" s="34"/>
    </row>
    <row r="17" spans="1:7" ht="13.5" thickBot="1">
      <c r="A17" s="42"/>
      <c r="B17" s="44"/>
      <c r="C17" s="45"/>
      <c r="D17" s="45"/>
      <c r="E17" s="163"/>
      <c r="F17" s="164"/>
      <c r="G17" s="34"/>
    </row>
    <row r="18" spans="1:7" ht="13.5" thickBot="1">
      <c r="A18" s="132" t="s">
        <v>72</v>
      </c>
      <c r="B18" s="134"/>
      <c r="C18" s="51">
        <f>SUM(C10:C17)</f>
        <v>1061.48</v>
      </c>
      <c r="D18" s="51">
        <f>SUM(D10:D17)</f>
        <v>1061.48</v>
      </c>
      <c r="E18" s="183"/>
      <c r="F18" s="184"/>
      <c r="G18" s="46"/>
    </row>
    <row r="19" spans="1:7" ht="13.5" thickBot="1">
      <c r="A19" s="159" t="s">
        <v>46</v>
      </c>
      <c r="B19" s="161"/>
      <c r="C19" s="50"/>
      <c r="D19" s="50"/>
      <c r="E19" s="153"/>
      <c r="F19" s="153"/>
      <c r="G19" s="91">
        <f>SUM(G10:G18)</f>
        <v>0</v>
      </c>
    </row>
    <row r="20" spans="1:7" ht="12.75">
      <c r="A20" s="3"/>
      <c r="B20" s="3"/>
      <c r="C20" s="3"/>
      <c r="D20" s="3"/>
      <c r="E20" s="3"/>
      <c r="F20" s="3"/>
      <c r="G20" s="3"/>
    </row>
    <row r="21" ht="12.75">
      <c r="A21" s="17" t="s">
        <v>100</v>
      </c>
    </row>
    <row r="22" spans="1:7" ht="12.75">
      <c r="A22" s="86" t="s">
        <v>97</v>
      </c>
      <c r="B22" s="86"/>
      <c r="C22" s="86"/>
      <c r="D22" s="86"/>
      <c r="E22" s="86"/>
      <c r="F22" s="86"/>
      <c r="G22" s="86"/>
    </row>
    <row r="23" spans="1:7" ht="12.75">
      <c r="A23" s="86" t="s">
        <v>122</v>
      </c>
      <c r="B23" s="86"/>
      <c r="C23" s="86"/>
      <c r="D23" s="86"/>
      <c r="E23" s="86"/>
      <c r="F23" s="86"/>
      <c r="G23" s="86"/>
    </row>
    <row r="24" ht="12.75">
      <c r="A24" s="17"/>
    </row>
    <row r="26" spans="1:7" ht="12.75">
      <c r="A26" s="86"/>
      <c r="B26" s="86"/>
      <c r="C26" s="86"/>
      <c r="D26" s="86"/>
      <c r="E26" s="86"/>
      <c r="F26" s="86"/>
      <c r="G26" s="86"/>
    </row>
  </sheetData>
  <sheetProtection/>
  <mergeCells count="19">
    <mergeCell ref="E7:F8"/>
    <mergeCell ref="A19:B19"/>
    <mergeCell ref="E19:F19"/>
    <mergeCell ref="E17:F17"/>
    <mergeCell ref="A18:B18"/>
    <mergeCell ref="E18:F18"/>
    <mergeCell ref="E14:F14"/>
    <mergeCell ref="E15:F15"/>
    <mergeCell ref="E16:F16"/>
    <mergeCell ref="G7:G8"/>
    <mergeCell ref="E10:F10"/>
    <mergeCell ref="E11:F11"/>
    <mergeCell ref="E12:F12"/>
    <mergeCell ref="E13:F13"/>
    <mergeCell ref="A2:G4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">
      <selection activeCell="G20" sqref="G20"/>
    </sheetView>
  </sheetViews>
  <sheetFormatPr defaultColWidth="9.140625" defaultRowHeight="12.75"/>
  <cols>
    <col min="2" max="2" width="24.2812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91" t="s">
        <v>105</v>
      </c>
      <c r="B2" s="192"/>
      <c r="C2" s="192"/>
      <c r="D2" s="192"/>
      <c r="E2" s="192"/>
      <c r="F2" s="192"/>
      <c r="G2" s="192"/>
    </row>
    <row r="3" spans="1:7" ht="12.75">
      <c r="A3" s="192"/>
      <c r="B3" s="192"/>
      <c r="C3" s="192"/>
      <c r="D3" s="192"/>
      <c r="E3" s="192"/>
      <c r="F3" s="192"/>
      <c r="G3" s="192"/>
    </row>
    <row r="4" spans="1:7" ht="12.75">
      <c r="A4" s="192"/>
      <c r="B4" s="192"/>
      <c r="C4" s="192"/>
      <c r="D4" s="192"/>
      <c r="E4" s="192"/>
      <c r="F4" s="192"/>
      <c r="G4" s="19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39" t="s">
        <v>5</v>
      </c>
      <c r="B7" s="141" t="s">
        <v>1</v>
      </c>
      <c r="C7" s="141" t="s">
        <v>80</v>
      </c>
      <c r="D7" s="143" t="s">
        <v>81</v>
      </c>
      <c r="E7" s="145" t="s">
        <v>0</v>
      </c>
      <c r="F7" s="146"/>
      <c r="G7" s="157" t="s">
        <v>70</v>
      </c>
    </row>
    <row r="8" spans="1:7" ht="12.75">
      <c r="A8" s="140"/>
      <c r="B8" s="140"/>
      <c r="C8" s="140"/>
      <c r="D8" s="140"/>
      <c r="E8" s="187"/>
      <c r="F8" s="188"/>
      <c r="G8" s="140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57</v>
      </c>
      <c r="C10" s="87">
        <v>195.973</v>
      </c>
      <c r="D10" s="87">
        <v>195.973</v>
      </c>
      <c r="E10" s="189" t="s">
        <v>60</v>
      </c>
      <c r="F10" s="190"/>
      <c r="G10" s="34">
        <v>0</v>
      </c>
    </row>
    <row r="11" spans="1:7" ht="12.75">
      <c r="A11" s="102" t="s">
        <v>115</v>
      </c>
      <c r="B11" s="37" t="s">
        <v>57</v>
      </c>
      <c r="C11" s="88">
        <v>536.02</v>
      </c>
      <c r="D11" s="88">
        <v>536.02</v>
      </c>
      <c r="E11" s="189" t="s">
        <v>59</v>
      </c>
      <c r="F11" s="190"/>
      <c r="G11" s="34">
        <v>0</v>
      </c>
    </row>
    <row r="12" spans="1:7" ht="12.75">
      <c r="A12" s="102" t="s">
        <v>116</v>
      </c>
      <c r="B12" s="40" t="s">
        <v>10</v>
      </c>
      <c r="C12" s="89">
        <v>66</v>
      </c>
      <c r="D12" s="89">
        <v>66</v>
      </c>
      <c r="E12" s="189" t="s">
        <v>59</v>
      </c>
      <c r="F12" s="190"/>
      <c r="G12" s="34">
        <v>0</v>
      </c>
    </row>
    <row r="13" spans="1:7" ht="12.75">
      <c r="A13" s="102" t="s">
        <v>116</v>
      </c>
      <c r="B13" s="40" t="s">
        <v>112</v>
      </c>
      <c r="C13" s="89">
        <v>304.2</v>
      </c>
      <c r="D13" s="89">
        <v>304.2</v>
      </c>
      <c r="E13" s="189" t="s">
        <v>59</v>
      </c>
      <c r="F13" s="190"/>
      <c r="G13" s="34">
        <v>0</v>
      </c>
    </row>
    <row r="14" spans="1:7" ht="12.75">
      <c r="A14" s="102" t="s">
        <v>45</v>
      </c>
      <c r="B14" s="40" t="s">
        <v>4</v>
      </c>
      <c r="C14" s="89">
        <v>1</v>
      </c>
      <c r="D14" s="89">
        <v>1</v>
      </c>
      <c r="E14" s="189" t="s">
        <v>60</v>
      </c>
      <c r="F14" s="190"/>
      <c r="G14" s="34">
        <v>0</v>
      </c>
    </row>
    <row r="15" spans="1:7" ht="12.75">
      <c r="A15" s="35"/>
      <c r="B15" s="40" t="s">
        <v>128</v>
      </c>
      <c r="C15" s="89">
        <v>26</v>
      </c>
      <c r="D15" s="89">
        <v>26</v>
      </c>
      <c r="E15" s="123" t="s">
        <v>59</v>
      </c>
      <c r="F15" s="124"/>
      <c r="G15" s="34">
        <v>0</v>
      </c>
    </row>
    <row r="16" spans="1:7" ht="12.75">
      <c r="A16" s="35"/>
      <c r="B16" s="40"/>
      <c r="C16" s="89"/>
      <c r="D16" s="89"/>
      <c r="E16" s="123"/>
      <c r="F16" s="124"/>
      <c r="G16" s="34"/>
    </row>
    <row r="17" spans="1:7" ht="13.5" thickBot="1">
      <c r="A17" s="42"/>
      <c r="B17" s="44"/>
      <c r="C17" s="45"/>
      <c r="D17" s="45"/>
      <c r="E17" s="163"/>
      <c r="F17" s="164"/>
      <c r="G17" s="34"/>
    </row>
    <row r="18" spans="1:7" ht="13.5" thickBot="1">
      <c r="A18" s="132" t="s">
        <v>72</v>
      </c>
      <c r="B18" s="134"/>
      <c r="C18" s="51">
        <f>SUM(C10:C17)</f>
        <v>1129.193</v>
      </c>
      <c r="D18" s="51">
        <f>SUM(D10:D17)</f>
        <v>1129.193</v>
      </c>
      <c r="E18" s="183"/>
      <c r="F18" s="184"/>
      <c r="G18" s="46"/>
    </row>
    <row r="19" spans="1:7" ht="13.5" thickBot="1">
      <c r="A19" s="159" t="s">
        <v>46</v>
      </c>
      <c r="B19" s="161"/>
      <c r="C19" s="50"/>
      <c r="D19" s="50"/>
      <c r="E19" s="153"/>
      <c r="F19" s="153"/>
      <c r="G19" s="91">
        <f>SUM(G10:G18)</f>
        <v>0</v>
      </c>
    </row>
    <row r="20" ht="12.75">
      <c r="A20" s="17" t="s">
        <v>100</v>
      </c>
    </row>
    <row r="21" spans="1:7" ht="12.75">
      <c r="A21" s="86" t="s">
        <v>97</v>
      </c>
      <c r="B21" s="86"/>
      <c r="C21" s="86"/>
      <c r="D21" s="86"/>
      <c r="E21" s="86"/>
      <c r="F21" s="86"/>
      <c r="G21" s="86"/>
    </row>
    <row r="22" spans="1:7" ht="12.75">
      <c r="A22" s="86" t="s">
        <v>122</v>
      </c>
      <c r="B22" s="86"/>
      <c r="C22" s="86"/>
      <c r="D22" s="86"/>
      <c r="E22" s="86"/>
      <c r="F22" s="86"/>
      <c r="G22" s="86"/>
    </row>
    <row r="25" ht="12.75">
      <c r="A25" s="17"/>
    </row>
  </sheetData>
  <sheetProtection/>
  <mergeCells count="19">
    <mergeCell ref="E7:F8"/>
    <mergeCell ref="A19:B19"/>
    <mergeCell ref="E19:F19"/>
    <mergeCell ref="E17:F17"/>
    <mergeCell ref="A18:B18"/>
    <mergeCell ref="E18:F18"/>
    <mergeCell ref="E14:F14"/>
    <mergeCell ref="E15:F15"/>
    <mergeCell ref="E16:F16"/>
    <mergeCell ref="G7:G8"/>
    <mergeCell ref="E10:F10"/>
    <mergeCell ref="E11:F11"/>
    <mergeCell ref="E12:F12"/>
    <mergeCell ref="E13:F13"/>
    <mergeCell ref="A2:G4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24.57421875" style="0" customWidth="1"/>
    <col min="3" max="3" width="10.140625" style="0" customWidth="1"/>
    <col min="4" max="4" width="11.28125" style="0" customWidth="1"/>
  </cols>
  <sheetData>
    <row r="1" spans="1:7" ht="12.75">
      <c r="A1" s="90"/>
      <c r="B1" s="90"/>
      <c r="C1" s="90"/>
      <c r="D1" s="90"/>
      <c r="E1" s="90"/>
      <c r="F1" s="90"/>
      <c r="G1" s="90"/>
    </row>
    <row r="2" spans="1:7" ht="12.75">
      <c r="A2" s="191" t="s">
        <v>106</v>
      </c>
      <c r="B2" s="192"/>
      <c r="C2" s="192"/>
      <c r="D2" s="192"/>
      <c r="E2" s="192"/>
      <c r="F2" s="192"/>
      <c r="G2" s="192"/>
    </row>
    <row r="3" spans="1:7" ht="12.75">
      <c r="A3" s="192"/>
      <c r="B3" s="192"/>
      <c r="C3" s="192"/>
      <c r="D3" s="192"/>
      <c r="E3" s="192"/>
      <c r="F3" s="192"/>
      <c r="G3" s="192"/>
    </row>
    <row r="4" spans="1:7" ht="12.75">
      <c r="A4" s="192"/>
      <c r="B4" s="192"/>
      <c r="C4" s="192"/>
      <c r="D4" s="192"/>
      <c r="E4" s="192"/>
      <c r="F4" s="192"/>
      <c r="G4" s="19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1"/>
      <c r="B6" s="1"/>
      <c r="C6" s="1"/>
      <c r="D6" s="1"/>
      <c r="E6" s="1"/>
      <c r="F6" s="1"/>
      <c r="G6" s="2"/>
    </row>
    <row r="7" spans="1:7" ht="12.75" customHeight="1">
      <c r="A7" s="139" t="s">
        <v>5</v>
      </c>
      <c r="B7" s="141" t="s">
        <v>1</v>
      </c>
      <c r="C7" s="141" t="s">
        <v>80</v>
      </c>
      <c r="D7" s="143" t="s">
        <v>81</v>
      </c>
      <c r="E7" s="145" t="s">
        <v>0</v>
      </c>
      <c r="F7" s="146"/>
      <c r="G7" s="157" t="s">
        <v>70</v>
      </c>
    </row>
    <row r="8" spans="1:7" ht="12.75">
      <c r="A8" s="140"/>
      <c r="B8" s="140"/>
      <c r="C8" s="140"/>
      <c r="D8" s="140"/>
      <c r="E8" s="187"/>
      <c r="F8" s="188"/>
      <c r="G8" s="140"/>
    </row>
    <row r="9" spans="1:7" ht="12.75">
      <c r="A9" s="29"/>
      <c r="B9" s="30"/>
      <c r="C9" s="30"/>
      <c r="D9" s="30"/>
      <c r="E9" s="27"/>
      <c r="F9" s="27"/>
      <c r="G9" s="28"/>
    </row>
    <row r="10" spans="1:7" ht="12.75">
      <c r="A10" s="101" t="s">
        <v>45</v>
      </c>
      <c r="B10" s="31" t="s">
        <v>2</v>
      </c>
      <c r="C10" s="33">
        <v>152.05</v>
      </c>
      <c r="D10" s="33">
        <v>152.05</v>
      </c>
      <c r="E10" s="189" t="s">
        <v>59</v>
      </c>
      <c r="F10" s="190"/>
      <c r="G10" s="34">
        <v>0</v>
      </c>
    </row>
    <row r="11" spans="1:7" ht="12.75">
      <c r="A11" s="35"/>
      <c r="B11" s="37" t="s">
        <v>109</v>
      </c>
      <c r="C11" s="38">
        <v>20.2</v>
      </c>
      <c r="D11" s="38">
        <v>20.2</v>
      </c>
      <c r="E11" s="189" t="s">
        <v>59</v>
      </c>
      <c r="F11" s="190"/>
      <c r="G11" s="34">
        <v>0</v>
      </c>
    </row>
    <row r="12" spans="1:7" ht="12.75">
      <c r="A12" s="35"/>
      <c r="B12" s="40" t="s">
        <v>108</v>
      </c>
      <c r="C12" s="41">
        <v>2.5</v>
      </c>
      <c r="D12" s="41">
        <v>2.5</v>
      </c>
      <c r="E12" s="189" t="s">
        <v>59</v>
      </c>
      <c r="F12" s="190"/>
      <c r="G12" s="34">
        <v>0</v>
      </c>
    </row>
    <row r="13" spans="1:7" ht="12.75">
      <c r="A13" s="35"/>
      <c r="B13" s="40" t="s">
        <v>110</v>
      </c>
      <c r="C13" s="41">
        <v>8.3</v>
      </c>
      <c r="D13" s="41">
        <v>8.3</v>
      </c>
      <c r="E13" s="189" t="s">
        <v>59</v>
      </c>
      <c r="F13" s="190"/>
      <c r="G13" s="34">
        <v>0</v>
      </c>
    </row>
    <row r="14" spans="1:7" ht="12.75">
      <c r="A14" s="35"/>
      <c r="B14" s="40" t="s">
        <v>113</v>
      </c>
      <c r="C14" s="41">
        <v>17.7</v>
      </c>
      <c r="D14" s="41">
        <v>17.7</v>
      </c>
      <c r="E14" s="189" t="s">
        <v>59</v>
      </c>
      <c r="F14" s="190"/>
      <c r="G14" s="34">
        <v>0</v>
      </c>
    </row>
    <row r="15" spans="1:7" ht="12.75">
      <c r="A15" s="35"/>
      <c r="B15" s="40" t="s">
        <v>111</v>
      </c>
      <c r="C15" s="41">
        <v>10.6</v>
      </c>
      <c r="D15" s="41">
        <v>10.6</v>
      </c>
      <c r="E15" s="123" t="s">
        <v>59</v>
      </c>
      <c r="F15" s="124"/>
      <c r="G15" s="34">
        <v>0</v>
      </c>
    </row>
    <row r="16" spans="1:7" ht="12.75">
      <c r="A16" s="35"/>
      <c r="B16" s="40" t="s">
        <v>112</v>
      </c>
      <c r="C16" s="41">
        <v>11</v>
      </c>
      <c r="D16" s="41">
        <v>11</v>
      </c>
      <c r="E16" s="123" t="s">
        <v>59</v>
      </c>
      <c r="F16" s="124"/>
      <c r="G16" s="34">
        <v>0</v>
      </c>
    </row>
    <row r="17" spans="1:7" ht="12.75">
      <c r="A17" s="102" t="s">
        <v>114</v>
      </c>
      <c r="B17" s="40" t="s">
        <v>2</v>
      </c>
      <c r="C17" s="41">
        <v>119.86</v>
      </c>
      <c r="D17" s="41">
        <v>119.86</v>
      </c>
      <c r="E17" s="123" t="s">
        <v>59</v>
      </c>
      <c r="F17" s="124"/>
      <c r="G17" s="34">
        <v>0</v>
      </c>
    </row>
    <row r="18" spans="1:7" ht="12.75">
      <c r="A18" s="35"/>
      <c r="B18" s="40"/>
      <c r="C18" s="41"/>
      <c r="D18" s="41"/>
      <c r="E18" s="123"/>
      <c r="F18" s="124"/>
      <c r="G18" s="34"/>
    </row>
    <row r="19" spans="1:7" ht="13.5" thickBot="1">
      <c r="A19" s="42"/>
      <c r="B19" s="44"/>
      <c r="C19" s="45"/>
      <c r="D19" s="45"/>
      <c r="E19" s="163"/>
      <c r="F19" s="164"/>
      <c r="G19" s="34"/>
    </row>
    <row r="20" spans="1:7" ht="13.5" thickBot="1">
      <c r="A20" s="132" t="s">
        <v>72</v>
      </c>
      <c r="B20" s="134"/>
      <c r="C20" s="51">
        <f>SUM(C10:C19)</f>
        <v>342.21</v>
      </c>
      <c r="D20" s="51">
        <f>SUM(D10:D19)</f>
        <v>342.21</v>
      </c>
      <c r="E20" s="183"/>
      <c r="F20" s="184"/>
      <c r="G20" s="46"/>
    </row>
    <row r="21" spans="1:7" ht="13.5" thickBot="1">
      <c r="A21" s="159" t="s">
        <v>46</v>
      </c>
      <c r="B21" s="161"/>
      <c r="C21" s="50"/>
      <c r="D21" s="50"/>
      <c r="E21" s="153"/>
      <c r="F21" s="153"/>
      <c r="G21" s="91">
        <f>SUM(G10:G20)</f>
        <v>0</v>
      </c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4"/>
      <c r="B23" s="4"/>
      <c r="C23" s="4"/>
      <c r="D23" s="4"/>
      <c r="E23" s="4"/>
      <c r="F23" s="4"/>
      <c r="G23" s="9"/>
    </row>
    <row r="24" ht="12.75">
      <c r="A24" s="17" t="s">
        <v>100</v>
      </c>
    </row>
    <row r="25" spans="1:7" ht="12.75">
      <c r="A25" s="86" t="s">
        <v>97</v>
      </c>
      <c r="B25" s="86"/>
      <c r="C25" s="86"/>
      <c r="D25" s="86"/>
      <c r="E25" s="86"/>
      <c r="F25" s="86"/>
      <c r="G25" s="86"/>
    </row>
    <row r="26" spans="1:7" ht="12.75">
      <c r="A26" s="86" t="s">
        <v>122</v>
      </c>
      <c r="B26" s="86"/>
      <c r="C26" s="86"/>
      <c r="D26" s="86"/>
      <c r="E26" s="86"/>
      <c r="F26" s="86"/>
      <c r="G26" s="86"/>
    </row>
    <row r="27" spans="1:2" ht="12.75">
      <c r="A27" s="17"/>
      <c r="B27" s="17"/>
    </row>
  </sheetData>
  <sheetProtection/>
  <mergeCells count="21">
    <mergeCell ref="A21:B21"/>
    <mergeCell ref="E21:F21"/>
    <mergeCell ref="E19:F19"/>
    <mergeCell ref="A20:B20"/>
    <mergeCell ref="E20:F20"/>
    <mergeCell ref="E18:F18"/>
    <mergeCell ref="E14:F14"/>
    <mergeCell ref="E15:F15"/>
    <mergeCell ref="E16:F16"/>
    <mergeCell ref="E17:F17"/>
    <mergeCell ref="E10:F10"/>
    <mergeCell ref="E11:F11"/>
    <mergeCell ref="E12:F12"/>
    <mergeCell ref="E13:F13"/>
    <mergeCell ref="A2:G4"/>
    <mergeCell ref="A7:A8"/>
    <mergeCell ref="B7:B8"/>
    <mergeCell ref="C7:C8"/>
    <mergeCell ref="D7:D8"/>
    <mergeCell ref="E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osm005dh</dc:creator>
  <cp:keywords/>
  <dc:description/>
  <cp:lastModifiedBy>Tomáš Kytlík</cp:lastModifiedBy>
  <cp:lastPrinted>2015-09-14T13:41:09Z</cp:lastPrinted>
  <dcterms:created xsi:type="dcterms:W3CDTF">2011-10-10T13:56:20Z</dcterms:created>
  <dcterms:modified xsi:type="dcterms:W3CDTF">2023-10-03T10:48:42Z</dcterms:modified>
  <cp:category/>
  <cp:version/>
  <cp:contentType/>
  <cp:contentStatus/>
</cp:coreProperties>
</file>