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sm008jn\Documents\ruzne\chodník Jiráskova (u Hypotečky)\dokumentace\"/>
    </mc:Choice>
  </mc:AlternateContent>
  <bookViews>
    <workbookView xWindow="120" yWindow="45" windowWidth="21075" windowHeight="826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48" i="1" l="1"/>
  <c r="F46" i="1"/>
  <c r="F50" i="1"/>
  <c r="F54" i="1" l="1"/>
  <c r="F53" i="1"/>
  <c r="F42" i="1" l="1"/>
  <c r="F44" i="1"/>
  <c r="D40" i="1"/>
  <c r="F8" i="1" l="1"/>
  <c r="F10" i="1"/>
  <c r="F11" i="1"/>
  <c r="F12" i="1"/>
  <c r="F13" i="1"/>
  <c r="F14" i="1"/>
  <c r="F19" i="1"/>
  <c r="F20" i="1"/>
  <c r="F22" i="1"/>
  <c r="F23" i="1"/>
  <c r="F24" i="1"/>
  <c r="F27" i="1"/>
  <c r="F28" i="1"/>
  <c r="F29" i="1"/>
  <c r="F30" i="1"/>
  <c r="F31" i="1"/>
  <c r="F32" i="1"/>
  <c r="F34" i="1"/>
  <c r="F35" i="1"/>
  <c r="F37" i="1"/>
  <c r="F6" i="1"/>
  <c r="F40" i="1"/>
  <c r="D25" i="1"/>
  <c r="F25" i="1" s="1"/>
  <c r="D15" i="1"/>
  <c r="F15" i="1" s="1"/>
  <c r="D17" i="1" l="1"/>
  <c r="F17" i="1" s="1"/>
  <c r="F55" i="1" s="1"/>
  <c r="F56" i="1" l="1"/>
  <c r="F57" i="1" s="1"/>
</calcChain>
</file>

<file path=xl/sharedStrings.xml><?xml version="1.0" encoding="utf-8"?>
<sst xmlns="http://schemas.openxmlformats.org/spreadsheetml/2006/main" count="94" uniqueCount="65">
  <si>
    <t>ks</t>
  </si>
  <si>
    <t>_dodávka včetně montáže na asfaltobeton</t>
  </si>
  <si>
    <t>gumový parkovací doraz 183x15x100 cm, černá barva se žlutými reflexními polepy</t>
  </si>
  <si>
    <t>dlažba betonová skladebná (obdélník) 20x10x6 cm antracitová</t>
  </si>
  <si>
    <t>kpl</t>
  </si>
  <si>
    <t>_285*0,4</t>
  </si>
  <si>
    <t>Osazení silničního obrubníku betonového se zřízením lože, s vyplněním a zatřením spár cementovou maltou stojatého s boční opěrou z betonu prostého tř. C 12/15, do lože z betonu prostého téže značky</t>
  </si>
  <si>
    <t>Osazení chodníkového obrubníku betonového se zřízením lože, s vyplněním a zatřením spár cementovou maltou stojatého s boční opěrou z betonu prostého tř. C 12/15, do lože z betonu prostého téže značky</t>
  </si>
  <si>
    <t>m</t>
  </si>
  <si>
    <t>m2</t>
  </si>
  <si>
    <t>obrubník betonový silniční vibrolisovaný 100x15x25 cm</t>
  </si>
  <si>
    <t>obrubník betonový chodníkový vibrolisovaný 100x8x25 cm</t>
  </si>
  <si>
    <t>obrubník betonový chodníkový vibrolisovaný 100x10x25 cm</t>
  </si>
  <si>
    <t>Rozebrání dlažeb nebo dílců komunikací pro pěší z betonových nebo kamenných dlaždic</t>
  </si>
  <si>
    <t>Vytrhání obrub záhonových</t>
  </si>
  <si>
    <t xml:space="preserve">m2 </t>
  </si>
  <si>
    <t>vodorovné dopravní značení bílou barvou hladké - dodávka a pokládka (pro vymezení 24 parkovacích míst na asfaltobetonu)</t>
  </si>
  <si>
    <t>m3</t>
  </si>
  <si>
    <t>dlažba betonová skladebná (obdélník) 20x10x6 cm přírodní</t>
  </si>
  <si>
    <t>dlažba betonová skladebná (obdélník) 20x10x8 cm přírodní</t>
  </si>
  <si>
    <t>_zřušení rabátka v parkovišti 70m2 * 0,5m</t>
  </si>
  <si>
    <t>Odstranění podkladu z kameniva drceného tl 200 mm</t>
  </si>
  <si>
    <t>_ (285*0,6) + 42</t>
  </si>
  <si>
    <t>Kladení dlažby z betonových vegetačních dlaždic pozemních komunikací s ložem z kameniva těženého nebo drceného tl. do 50 mm, s vyplněním spár a vegetačních otvorů, s hutněním vibrováním tl. 80 mm</t>
  </si>
  <si>
    <t xml:space="preserve">dlažba vegetační betonová 27x12x8 cm přírodní 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</si>
  <si>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</si>
  <si>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</t>
  </si>
  <si>
    <t>Odstranění podkladu živičných tl 100 mm a kameniva drceného tl 300 mm</t>
  </si>
  <si>
    <t>Chodník Jiráskova x Sokolovská</t>
  </si>
  <si>
    <t>akce:</t>
  </si>
  <si>
    <t>Soupis prací</t>
  </si>
  <si>
    <t>m.j.</t>
  </si>
  <si>
    <t>množství</t>
  </si>
  <si>
    <t>položka</t>
  </si>
  <si>
    <t>jednotková cena (Kč)</t>
  </si>
  <si>
    <t>cena celkem (Kč)</t>
  </si>
  <si>
    <t>Hloubení nezapažených jam v hornině tř. 3, strojně</t>
  </si>
  <si>
    <t>Cena celkem bez DPH</t>
  </si>
  <si>
    <t>DPH 21%</t>
  </si>
  <si>
    <t>CENA CELKEM S DPH</t>
  </si>
  <si>
    <t>!</t>
  </si>
  <si>
    <t>Sejmutí ornice a odkopávky a prokopávky nezapažené pro silnice s přemístěním výkopku v příčných profilech na vzdálenost do 50 m nebo s naložením na dopravní prostředek v hornině tř. 3</t>
  </si>
  <si>
    <t>Ostatní náklady nutné k dokončení akce (svislá a vodorovná doprava, uložení materiálu na skládky včetně poplatku, atd.)</t>
  </si>
  <si>
    <t>štěrkodrť fr. 0/32 s rozprostřením a zhutněním</t>
  </si>
  <si>
    <t>rozšíření vozovky komplet ve vrstvách - ACO 11 tl.4 cm, postřik, ACP 16+ tl. 6 cm, postřik, SC C 8/10 tl. 12 cm, štěrkodrť 0/32 tl. 20 cm, vyplnění spáry živičnou zálivkou</t>
  </si>
  <si>
    <t>zelená plocha mezi chodníkem a parkovištěm</t>
  </si>
  <si>
    <t>_zůžení rabátka podél Sokolovské-rozšíření parkoviště - 25 m2</t>
  </si>
  <si>
    <t>Vytrhání obrub silničních</t>
  </si>
  <si>
    <t>dlažba betonová pro nevidomé (obdélník) 20x10x6 cm červená</t>
  </si>
  <si>
    <t>dlažba betonová skladebná (obdélník) 20x10x8 cm antracitová</t>
  </si>
  <si>
    <t>_341*0,16 (chodníky) + 180*0,25 (parkování-vegetační dlažba)</t>
  </si>
  <si>
    <t>_((2,7+1,5)/2)*1,0*65</t>
  </si>
  <si>
    <t>_1,5*0,2*65 (uložení na dno jámy včetně rozprostření)</t>
  </si>
  <si>
    <t>protikořenová bariéra z HDPE černá (tl. 1 mm, šířka 1,0 m)</t>
  </si>
  <si>
    <t>štěrk fr. 32/63</t>
  </si>
  <si>
    <t>_umístění na stěnu jámy podél chodníku</t>
  </si>
  <si>
    <t>_45 (stávající parkování) + 110 (nová parkovací místa) + 30 (vjezd na parkoviště)</t>
  </si>
  <si>
    <t>Chránička optického kabelu HDPE 40/33 (komplet dle technického popisu)</t>
  </si>
  <si>
    <t>Veřejné osvětlení (komplet dle technického popisu)</t>
  </si>
  <si>
    <t xml:space="preserve"> </t>
  </si>
  <si>
    <t>písek</t>
  </si>
  <si>
    <t>_dodávka a uložení do areálu TS RK s.r.o.</t>
  </si>
  <si>
    <t>štěrk fr. 4/8</t>
  </si>
  <si>
    <t>štěrk fr. 11/22</t>
  </si>
  <si>
    <t xml:space="preserve">poznámka - v rámci zelené plochy bude proveden pouze výkop, rozprostření vrstvy štěrku fr. 32/63 ve výkopu a umístění protikořenové bariéry - následné práce, tedy zásyp jámy substrátem (štěrk, písk, zemina) a následná výsadba zeleně nejsou už součástí dodávky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</si>
</sst>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4" fillId="0" borderId="0" xfId="0" applyFon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5" fillId="0" borderId="3" xfId="0" applyFont="1" applyBorder="1"/>
    <xf numFmtId="0" fontId="4" fillId="0" borderId="0" xfId="0" applyFont="1" applyBorder="1" applyAlignment="1" applyProtection="1">
      <alignment horizontal="left" vertical="center" wrapText="1"/>
    </xf>
    <xf numFmtId="0" fontId="9" fillId="0" borderId="0" xfId="0" applyNumberFormat="1" applyFont="1" applyBorder="1" applyAlignment="1">
      <alignment horizontal="left" vertical="top" wrapText="1"/>
    </xf>
    <xf numFmtId="0" fontId="10" fillId="0" borderId="0" xfId="0" applyFont="1" applyAlignment="1" applyProtection="1">
      <alignment horizontal="left" vertical="center" wrapText="1"/>
    </xf>
    <xf numFmtId="0" fontId="5" fillId="0" borderId="3" xfId="0" applyFont="1" applyBorder="1" applyAlignment="1">
      <alignment wrapText="1"/>
    </xf>
    <xf numFmtId="0" fontId="0" fillId="0" borderId="3" xfId="0" applyFont="1" applyBorder="1"/>
    <xf numFmtId="0" fontId="0" fillId="0" borderId="3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0" fillId="0" borderId="3" xfId="0" applyNumberFormat="1" applyFont="1" applyBorder="1" applyAlignment="1">
      <alignment vertical="top" wrapText="1"/>
    </xf>
    <xf numFmtId="4" fontId="0" fillId="0" borderId="2" xfId="0" applyNumberFormat="1" applyBorder="1" applyAlignment="1">
      <alignment vertical="center"/>
    </xf>
    <xf numFmtId="4" fontId="0" fillId="0" borderId="1" xfId="0" applyNumberFormat="1" applyBorder="1"/>
    <xf numFmtId="4" fontId="0" fillId="0" borderId="2" xfId="0" applyNumberFormat="1" applyBorder="1"/>
    <xf numFmtId="4" fontId="0" fillId="0" borderId="5" xfId="0" applyNumberFormat="1" applyBorder="1"/>
    <xf numFmtId="4" fontId="0" fillId="0" borderId="4" xfId="0" applyNumberFormat="1" applyBorder="1"/>
    <xf numFmtId="4" fontId="0" fillId="0" borderId="0" xfId="0" applyNumberFormat="1"/>
    <xf numFmtId="4" fontId="1" fillId="0" borderId="0" xfId="0" applyNumberFormat="1" applyFont="1"/>
    <xf numFmtId="16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right"/>
    </xf>
    <xf numFmtId="0" fontId="13" fillId="0" borderId="0" xfId="0" applyFont="1"/>
    <xf numFmtId="4" fontId="0" fillId="0" borderId="0" xfId="0" applyNumberFormat="1" applyBorder="1"/>
    <xf numFmtId="0" fontId="14" fillId="0" borderId="0" xfId="0" applyNumberFormat="1" applyFont="1" applyBorder="1" applyAlignment="1">
      <alignment horizontal="left" vertical="top" wrapText="1"/>
    </xf>
    <xf numFmtId="0" fontId="0" fillId="0" borderId="3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right"/>
    </xf>
    <xf numFmtId="0" fontId="9" fillId="0" borderId="0" xfId="0" applyNumberFormat="1" applyFont="1" applyFill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4" fontId="0" fillId="0" borderId="7" xfId="0" applyNumberForma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left" vertical="center" wrapText="1"/>
    </xf>
    <xf numFmtId="0" fontId="3" fillId="0" borderId="3" xfId="1" applyNumberFormat="1" applyFont="1" applyBorder="1" applyAlignment="1">
      <alignment horizontal="left" vertical="top" wrapText="1"/>
    </xf>
    <xf numFmtId="0" fontId="0" fillId="0" borderId="3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4" fontId="0" fillId="2" borderId="4" xfId="0" applyNumberFormat="1" applyFill="1" applyBorder="1" applyAlignment="1">
      <alignment vertical="center"/>
    </xf>
    <xf numFmtId="4" fontId="0" fillId="2" borderId="1" xfId="0" applyNumberFormat="1" applyFill="1" applyBorder="1"/>
    <xf numFmtId="4" fontId="0" fillId="2" borderId="1" xfId="0" applyNumberForma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wrapText="1"/>
    </xf>
    <xf numFmtId="164" fontId="0" fillId="0" borderId="6" xfId="0" applyNumberFormat="1" applyBorder="1" applyAlignment="1">
      <alignment horizontal="right"/>
    </xf>
    <xf numFmtId="0" fontId="15" fillId="0" borderId="3" xfId="0" applyFont="1" applyBorder="1" applyAlignment="1">
      <alignment wrapText="1"/>
    </xf>
    <xf numFmtId="4" fontId="0" fillId="2" borderId="12" xfId="0" applyNumberFormat="1" applyFill="1" applyBorder="1"/>
    <xf numFmtId="4" fontId="0" fillId="0" borderId="13" xfId="0" applyNumberFormat="1" applyBorder="1"/>
    <xf numFmtId="0" fontId="15" fillId="0" borderId="14" xfId="0" applyFont="1" applyBorder="1" applyAlignment="1">
      <alignment horizontal="center" vertical="center"/>
    </xf>
    <xf numFmtId="0" fontId="1" fillId="0" borderId="0" xfId="0" applyFont="1" applyBorder="1"/>
    <xf numFmtId="0" fontId="16" fillId="0" borderId="0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I49" sqref="I49"/>
    </sheetView>
  </sheetViews>
  <sheetFormatPr defaultRowHeight="15" x14ac:dyDescent="0.25"/>
  <cols>
    <col min="1" max="1" width="5.42578125" customWidth="1"/>
    <col min="2" max="2" width="66.28515625" customWidth="1"/>
    <col min="3" max="3" width="9.140625" style="5"/>
    <col min="4" max="4" width="9.140625" style="7"/>
    <col min="5" max="6" width="11.5703125" customWidth="1"/>
  </cols>
  <sheetData>
    <row r="1" spans="1:6" ht="23.25" customHeight="1" x14ac:dyDescent="0.3">
      <c r="B1" s="4" t="s">
        <v>30</v>
      </c>
    </row>
    <row r="2" spans="1:6" ht="11.25" customHeight="1" x14ac:dyDescent="0.25"/>
    <row r="3" spans="1:6" ht="18.75" x14ac:dyDescent="0.3">
      <c r="A3" t="s">
        <v>29</v>
      </c>
      <c r="B3" s="3" t="s">
        <v>28</v>
      </c>
    </row>
    <row r="4" spans="1:6" ht="17.25" customHeight="1" thickBot="1" x14ac:dyDescent="0.35">
      <c r="B4" s="3"/>
    </row>
    <row r="5" spans="1:6" ht="30.75" thickBot="1" x14ac:dyDescent="0.3">
      <c r="B5" s="51" t="s">
        <v>33</v>
      </c>
      <c r="C5" s="47" t="s">
        <v>31</v>
      </c>
      <c r="D5" s="48" t="s">
        <v>32</v>
      </c>
      <c r="E5" s="49" t="s">
        <v>34</v>
      </c>
      <c r="F5" s="50" t="s">
        <v>35</v>
      </c>
    </row>
    <row r="6" spans="1:6" ht="45" x14ac:dyDescent="0.25">
      <c r="A6" s="18">
        <v>1</v>
      </c>
      <c r="B6" s="52" t="s">
        <v>41</v>
      </c>
      <c r="C6" s="44" t="s">
        <v>17</v>
      </c>
      <c r="D6" s="45">
        <v>35</v>
      </c>
      <c r="E6" s="56">
        <v>0</v>
      </c>
      <c r="F6" s="46">
        <f>D6*E6</f>
        <v>0</v>
      </c>
    </row>
    <row r="7" spans="1:6" x14ac:dyDescent="0.25">
      <c r="A7" s="18"/>
      <c r="B7" s="11" t="s">
        <v>20</v>
      </c>
      <c r="D7" s="31"/>
      <c r="E7" s="29"/>
      <c r="F7" s="25"/>
    </row>
    <row r="8" spans="1:6" ht="16.5" customHeight="1" x14ac:dyDescent="0.25">
      <c r="A8" s="18">
        <v>2</v>
      </c>
      <c r="B8" s="53" t="s">
        <v>27</v>
      </c>
      <c r="C8" s="9" t="s">
        <v>15</v>
      </c>
      <c r="D8" s="32">
        <v>185</v>
      </c>
      <c r="E8" s="57">
        <v>0</v>
      </c>
      <c r="F8" s="26">
        <f t="shared" ref="F8:F42" si="0">D8*E8</f>
        <v>0</v>
      </c>
    </row>
    <row r="9" spans="1:6" x14ac:dyDescent="0.25">
      <c r="A9" s="18"/>
      <c r="B9" s="11" t="s">
        <v>56</v>
      </c>
      <c r="D9" s="31"/>
      <c r="E9" s="29"/>
      <c r="F9" s="25"/>
    </row>
    <row r="10" spans="1:6" ht="30" x14ac:dyDescent="0.25">
      <c r="A10" s="18">
        <v>3</v>
      </c>
      <c r="B10" s="53" t="s">
        <v>13</v>
      </c>
      <c r="C10" s="19" t="s">
        <v>9</v>
      </c>
      <c r="D10" s="20">
        <v>385</v>
      </c>
      <c r="E10" s="58">
        <v>0</v>
      </c>
      <c r="F10" s="24">
        <f t="shared" si="0"/>
        <v>0</v>
      </c>
    </row>
    <row r="11" spans="1:6" x14ac:dyDescent="0.25">
      <c r="A11" s="18">
        <v>4</v>
      </c>
      <c r="B11" s="53" t="s">
        <v>21</v>
      </c>
      <c r="C11" s="9" t="s">
        <v>15</v>
      </c>
      <c r="D11" s="32">
        <v>385</v>
      </c>
      <c r="E11" s="57">
        <v>0</v>
      </c>
      <c r="F11" s="26">
        <f t="shared" si="0"/>
        <v>0</v>
      </c>
    </row>
    <row r="12" spans="1:6" x14ac:dyDescent="0.25">
      <c r="A12" s="18">
        <v>5</v>
      </c>
      <c r="B12" s="53" t="s">
        <v>47</v>
      </c>
      <c r="C12" s="9" t="s">
        <v>8</v>
      </c>
      <c r="D12" s="32">
        <v>200</v>
      </c>
      <c r="E12" s="57">
        <v>0</v>
      </c>
      <c r="F12" s="26">
        <f t="shared" si="0"/>
        <v>0</v>
      </c>
    </row>
    <row r="13" spans="1:6" x14ac:dyDescent="0.25">
      <c r="A13" s="18">
        <v>6</v>
      </c>
      <c r="B13" s="53" t="s">
        <v>14</v>
      </c>
      <c r="C13" s="9" t="s">
        <v>8</v>
      </c>
      <c r="D13" s="32">
        <v>125</v>
      </c>
      <c r="E13" s="57">
        <v>0</v>
      </c>
      <c r="F13" s="26">
        <f t="shared" si="0"/>
        <v>0</v>
      </c>
    </row>
    <row r="14" spans="1:6" ht="60" x14ac:dyDescent="0.25">
      <c r="A14" s="18">
        <v>7</v>
      </c>
      <c r="B14" s="54" t="s">
        <v>25</v>
      </c>
      <c r="C14" s="19" t="s">
        <v>9</v>
      </c>
      <c r="D14" s="20">
        <v>341</v>
      </c>
      <c r="E14" s="58">
        <v>0</v>
      </c>
      <c r="F14" s="24">
        <f t="shared" si="0"/>
        <v>0</v>
      </c>
    </row>
    <row r="15" spans="1:6" x14ac:dyDescent="0.25">
      <c r="A15" s="18">
        <v>8</v>
      </c>
      <c r="B15" s="10" t="s">
        <v>18</v>
      </c>
      <c r="C15" s="9" t="s">
        <v>9</v>
      </c>
      <c r="D15" s="32">
        <f>(285*0.6)+42</f>
        <v>213</v>
      </c>
      <c r="E15" s="57">
        <v>0</v>
      </c>
      <c r="F15" s="26">
        <f t="shared" si="0"/>
        <v>0</v>
      </c>
    </row>
    <row r="16" spans="1:6" x14ac:dyDescent="0.25">
      <c r="A16" s="18"/>
      <c r="B16" s="1" t="s">
        <v>22</v>
      </c>
      <c r="D16" s="31"/>
      <c r="E16" s="29"/>
      <c r="F16" s="25"/>
    </row>
    <row r="17" spans="1:8" x14ac:dyDescent="0.25">
      <c r="A17" s="18">
        <v>9</v>
      </c>
      <c r="B17" s="10" t="s">
        <v>3</v>
      </c>
      <c r="C17" s="9" t="s">
        <v>9</v>
      </c>
      <c r="D17" s="32">
        <f>285*0.4</f>
        <v>114</v>
      </c>
      <c r="E17" s="57">
        <v>0</v>
      </c>
      <c r="F17" s="26">
        <f t="shared" si="0"/>
        <v>0</v>
      </c>
    </row>
    <row r="18" spans="1:8" x14ac:dyDescent="0.25">
      <c r="A18" s="18"/>
      <c r="B18" s="1" t="s">
        <v>5</v>
      </c>
      <c r="D18" s="31"/>
      <c r="E18" s="29"/>
      <c r="F18" s="25"/>
    </row>
    <row r="19" spans="1:8" x14ac:dyDescent="0.25">
      <c r="A19" s="18">
        <v>10</v>
      </c>
      <c r="B19" s="10" t="s">
        <v>48</v>
      </c>
      <c r="C19" s="9" t="s">
        <v>9</v>
      </c>
      <c r="D19" s="32">
        <v>14</v>
      </c>
      <c r="E19" s="57">
        <v>0</v>
      </c>
      <c r="F19" s="26">
        <f t="shared" si="0"/>
        <v>0</v>
      </c>
    </row>
    <row r="20" spans="1:8" ht="60" x14ac:dyDescent="0.25">
      <c r="A20" s="18">
        <v>11</v>
      </c>
      <c r="B20" s="54" t="s">
        <v>26</v>
      </c>
      <c r="C20" s="19" t="s">
        <v>9</v>
      </c>
      <c r="D20" s="20">
        <v>68</v>
      </c>
      <c r="E20" s="58">
        <v>0</v>
      </c>
      <c r="F20" s="24">
        <f t="shared" si="0"/>
        <v>0</v>
      </c>
    </row>
    <row r="21" spans="1:8" x14ac:dyDescent="0.25">
      <c r="A21" s="18">
        <v>12</v>
      </c>
      <c r="B21" s="10" t="s">
        <v>19</v>
      </c>
      <c r="C21" s="19" t="s">
        <v>9</v>
      </c>
      <c r="D21" s="20">
        <v>36</v>
      </c>
      <c r="E21" s="58">
        <v>0</v>
      </c>
      <c r="F21" s="24"/>
    </row>
    <row r="22" spans="1:8" x14ac:dyDescent="0.25">
      <c r="A22" s="18">
        <v>13</v>
      </c>
      <c r="B22" s="10" t="s">
        <v>49</v>
      </c>
      <c r="C22" s="9" t="s">
        <v>9</v>
      </c>
      <c r="D22" s="32">
        <v>32</v>
      </c>
      <c r="E22" s="57">
        <v>0</v>
      </c>
      <c r="F22" s="26">
        <f t="shared" si="0"/>
        <v>0</v>
      </c>
      <c r="H22" s="33"/>
    </row>
    <row r="23" spans="1:8" ht="45" x14ac:dyDescent="0.25">
      <c r="A23" s="18">
        <v>14</v>
      </c>
      <c r="B23" s="54" t="s">
        <v>23</v>
      </c>
      <c r="C23" s="19" t="s">
        <v>9</v>
      </c>
      <c r="D23" s="20">
        <v>110</v>
      </c>
      <c r="E23" s="58">
        <v>0</v>
      </c>
      <c r="F23" s="24">
        <f t="shared" si="0"/>
        <v>0</v>
      </c>
    </row>
    <row r="24" spans="1:8" x14ac:dyDescent="0.25">
      <c r="A24" s="18">
        <v>15</v>
      </c>
      <c r="B24" s="14" t="s">
        <v>24</v>
      </c>
      <c r="C24" s="9" t="s">
        <v>9</v>
      </c>
      <c r="D24" s="32">
        <v>110</v>
      </c>
      <c r="E24" s="57">
        <v>0</v>
      </c>
      <c r="F24" s="26">
        <f t="shared" si="0"/>
        <v>0</v>
      </c>
    </row>
    <row r="25" spans="1:8" x14ac:dyDescent="0.25">
      <c r="A25" s="18">
        <v>16</v>
      </c>
      <c r="B25" s="15" t="s">
        <v>43</v>
      </c>
      <c r="C25" s="9" t="s">
        <v>17</v>
      </c>
      <c r="D25" s="32">
        <f>341*0.16+182*0.25</f>
        <v>100.06</v>
      </c>
      <c r="E25" s="57">
        <v>0</v>
      </c>
      <c r="F25" s="26">
        <f t="shared" si="0"/>
        <v>0</v>
      </c>
    </row>
    <row r="26" spans="1:8" x14ac:dyDescent="0.25">
      <c r="A26" s="18"/>
      <c r="B26" s="1" t="s">
        <v>50</v>
      </c>
      <c r="D26" s="31"/>
      <c r="E26" s="29"/>
      <c r="F26" s="25"/>
    </row>
    <row r="27" spans="1:8" ht="45" x14ac:dyDescent="0.25">
      <c r="A27" s="18">
        <v>17</v>
      </c>
      <c r="B27" s="54" t="s">
        <v>6</v>
      </c>
      <c r="C27" s="19" t="s">
        <v>8</v>
      </c>
      <c r="D27" s="20">
        <v>175</v>
      </c>
      <c r="E27" s="58">
        <v>0</v>
      </c>
      <c r="F27" s="24">
        <f t="shared" si="0"/>
        <v>0</v>
      </c>
    </row>
    <row r="28" spans="1:8" ht="45" x14ac:dyDescent="0.25">
      <c r="A28" s="18">
        <v>18</v>
      </c>
      <c r="B28" s="54" t="s">
        <v>7</v>
      </c>
      <c r="C28" s="19" t="s">
        <v>8</v>
      </c>
      <c r="D28" s="20">
        <v>170</v>
      </c>
      <c r="E28" s="58">
        <v>0</v>
      </c>
      <c r="F28" s="24">
        <f t="shared" si="0"/>
        <v>0</v>
      </c>
    </row>
    <row r="29" spans="1:8" x14ac:dyDescent="0.25">
      <c r="A29" s="18">
        <v>19</v>
      </c>
      <c r="B29" s="55" t="s">
        <v>10</v>
      </c>
      <c r="C29" s="9" t="s">
        <v>0</v>
      </c>
      <c r="D29" s="32">
        <v>175</v>
      </c>
      <c r="E29" s="57">
        <v>0</v>
      </c>
      <c r="F29" s="26">
        <f t="shared" si="0"/>
        <v>0</v>
      </c>
    </row>
    <row r="30" spans="1:8" x14ac:dyDescent="0.25">
      <c r="A30" s="18">
        <v>20</v>
      </c>
      <c r="B30" s="55" t="s">
        <v>12</v>
      </c>
      <c r="C30" s="9" t="s">
        <v>0</v>
      </c>
      <c r="D30" s="32">
        <v>45</v>
      </c>
      <c r="E30" s="57">
        <v>0</v>
      </c>
      <c r="F30" s="26">
        <f t="shared" si="0"/>
        <v>0</v>
      </c>
    </row>
    <row r="31" spans="1:8" x14ac:dyDescent="0.25">
      <c r="A31" s="18">
        <v>21</v>
      </c>
      <c r="B31" s="55" t="s">
        <v>11</v>
      </c>
      <c r="C31" s="9" t="s">
        <v>0</v>
      </c>
      <c r="D31" s="32">
        <v>125</v>
      </c>
      <c r="E31" s="57">
        <v>0</v>
      </c>
      <c r="F31" s="26">
        <f t="shared" si="0"/>
        <v>0</v>
      </c>
    </row>
    <row r="32" spans="1:8" ht="45" x14ac:dyDescent="0.25">
      <c r="A32" s="18">
        <v>22</v>
      </c>
      <c r="B32" s="54" t="s">
        <v>44</v>
      </c>
      <c r="C32" s="19" t="s">
        <v>9</v>
      </c>
      <c r="D32" s="20">
        <v>25</v>
      </c>
      <c r="E32" s="58">
        <v>0</v>
      </c>
      <c r="F32" s="24">
        <f t="shared" si="0"/>
        <v>0</v>
      </c>
    </row>
    <row r="33" spans="1:6" x14ac:dyDescent="0.25">
      <c r="A33" s="18"/>
      <c r="B33" s="13" t="s">
        <v>46</v>
      </c>
      <c r="D33" s="31"/>
      <c r="E33" s="29"/>
      <c r="F33" s="25"/>
    </row>
    <row r="34" spans="1:6" ht="30" x14ac:dyDescent="0.25">
      <c r="A34" s="18">
        <v>23</v>
      </c>
      <c r="B34" s="16" t="s">
        <v>16</v>
      </c>
      <c r="C34" s="19" t="s">
        <v>4</v>
      </c>
      <c r="D34" s="20">
        <v>1</v>
      </c>
      <c r="E34" s="58">
        <v>0</v>
      </c>
      <c r="F34" s="24">
        <f t="shared" si="0"/>
        <v>0</v>
      </c>
    </row>
    <row r="35" spans="1:6" ht="33" customHeight="1" x14ac:dyDescent="0.25">
      <c r="A35" s="18">
        <v>24</v>
      </c>
      <c r="B35" s="23" t="s">
        <v>2</v>
      </c>
      <c r="C35" s="19" t="s">
        <v>0</v>
      </c>
      <c r="D35" s="20">
        <v>14</v>
      </c>
      <c r="E35" s="58">
        <v>0</v>
      </c>
      <c r="F35" s="24">
        <f t="shared" si="0"/>
        <v>0</v>
      </c>
    </row>
    <row r="36" spans="1:6" x14ac:dyDescent="0.25">
      <c r="A36" s="18"/>
      <c r="B36" s="1" t="s">
        <v>1</v>
      </c>
      <c r="D36" s="31"/>
      <c r="E36" s="29"/>
      <c r="F36" s="25"/>
    </row>
    <row r="37" spans="1:6" ht="30" x14ac:dyDescent="0.25">
      <c r="A37" s="18">
        <v>25</v>
      </c>
      <c r="B37" s="16" t="s">
        <v>42</v>
      </c>
      <c r="C37" s="19" t="s">
        <v>4</v>
      </c>
      <c r="D37" s="20">
        <v>1</v>
      </c>
      <c r="E37" s="58">
        <v>0</v>
      </c>
      <c r="F37" s="24">
        <f t="shared" si="0"/>
        <v>0</v>
      </c>
    </row>
    <row r="38" spans="1:6" ht="18" customHeight="1" x14ac:dyDescent="0.25">
      <c r="A38" s="18"/>
      <c r="D38" s="31"/>
      <c r="E38" s="29"/>
      <c r="F38" s="27"/>
    </row>
    <row r="39" spans="1:6" x14ac:dyDescent="0.25">
      <c r="A39" s="18"/>
      <c r="B39" s="2" t="s">
        <v>45</v>
      </c>
      <c r="D39" s="31"/>
      <c r="E39" s="29"/>
      <c r="F39" s="28"/>
    </row>
    <row r="40" spans="1:6" ht="17.25" customHeight="1" x14ac:dyDescent="0.25">
      <c r="A40" s="18">
        <v>26</v>
      </c>
      <c r="B40" s="40" t="s">
        <v>36</v>
      </c>
      <c r="C40" s="9" t="s">
        <v>17</v>
      </c>
      <c r="D40" s="32">
        <f>((2.7+1.5)/2)*1*65</f>
        <v>136.5</v>
      </c>
      <c r="E40" s="57">
        <v>0</v>
      </c>
      <c r="F40" s="26">
        <f t="shared" si="0"/>
        <v>0</v>
      </c>
    </row>
    <row r="41" spans="1:6" ht="16.5" customHeight="1" x14ac:dyDescent="0.25">
      <c r="A41" s="18"/>
      <c r="B41" s="12" t="s">
        <v>51</v>
      </c>
      <c r="D41" s="31"/>
      <c r="E41" s="29"/>
      <c r="F41" s="27"/>
    </row>
    <row r="42" spans="1:6" ht="16.5" customHeight="1" x14ac:dyDescent="0.25">
      <c r="A42" s="18">
        <v>27</v>
      </c>
      <c r="B42" s="40" t="s">
        <v>54</v>
      </c>
      <c r="C42" s="9" t="s">
        <v>17</v>
      </c>
      <c r="D42" s="32">
        <v>20</v>
      </c>
      <c r="E42" s="57">
        <v>0</v>
      </c>
      <c r="F42" s="26">
        <f t="shared" si="0"/>
        <v>0</v>
      </c>
    </row>
    <row r="43" spans="1:6" ht="16.5" customHeight="1" x14ac:dyDescent="0.25">
      <c r="A43" s="18"/>
      <c r="B43" s="35" t="s">
        <v>52</v>
      </c>
      <c r="D43" s="31"/>
      <c r="E43" s="29"/>
      <c r="F43" s="34"/>
    </row>
    <row r="44" spans="1:6" ht="16.5" customHeight="1" x14ac:dyDescent="0.25">
      <c r="A44" s="18">
        <v>28</v>
      </c>
      <c r="B44" s="36" t="s">
        <v>53</v>
      </c>
      <c r="C44" s="9" t="s">
        <v>8</v>
      </c>
      <c r="D44" s="32">
        <v>50</v>
      </c>
      <c r="E44" s="57">
        <v>0</v>
      </c>
      <c r="F44" s="26">
        <f t="shared" ref="F44" si="1">D44*E44</f>
        <v>0</v>
      </c>
    </row>
    <row r="45" spans="1:6" ht="16.5" customHeight="1" x14ac:dyDescent="0.25">
      <c r="A45" s="18"/>
      <c r="B45" s="39" t="s">
        <v>55</v>
      </c>
      <c r="C45" s="37"/>
      <c r="D45" s="38"/>
      <c r="E45" s="34"/>
      <c r="F45" s="34"/>
    </row>
    <row r="46" spans="1:6" ht="16.5" customHeight="1" x14ac:dyDescent="0.25">
      <c r="A46" s="18">
        <v>29</v>
      </c>
      <c r="B46" s="36" t="s">
        <v>60</v>
      </c>
      <c r="C46" s="9" t="s">
        <v>17</v>
      </c>
      <c r="D46" s="32">
        <v>51</v>
      </c>
      <c r="E46" s="57">
        <v>0</v>
      </c>
      <c r="F46" s="26">
        <f>D46*E46</f>
        <v>0</v>
      </c>
    </row>
    <row r="47" spans="1:6" ht="16.5" customHeight="1" x14ac:dyDescent="0.25">
      <c r="A47" s="18"/>
      <c r="B47" s="39" t="s">
        <v>61</v>
      </c>
      <c r="C47" s="9"/>
      <c r="D47" s="32"/>
      <c r="E47" s="34"/>
      <c r="F47" s="34"/>
    </row>
    <row r="48" spans="1:6" ht="16.5" customHeight="1" x14ac:dyDescent="0.25">
      <c r="A48" s="18">
        <v>30</v>
      </c>
      <c r="B48" s="36" t="s">
        <v>62</v>
      </c>
      <c r="C48" s="9" t="s">
        <v>17</v>
      </c>
      <c r="D48" s="32">
        <v>20</v>
      </c>
      <c r="E48" s="57">
        <v>0</v>
      </c>
      <c r="F48" s="26">
        <f>D48*E48</f>
        <v>0</v>
      </c>
    </row>
    <row r="49" spans="1:6" ht="16.5" customHeight="1" x14ac:dyDescent="0.25">
      <c r="A49" s="18"/>
      <c r="B49" s="39" t="s">
        <v>61</v>
      </c>
      <c r="C49" s="9"/>
      <c r="D49" s="32"/>
      <c r="E49" s="34"/>
      <c r="F49" s="34"/>
    </row>
    <row r="50" spans="1:6" ht="16.5" customHeight="1" x14ac:dyDescent="0.25">
      <c r="A50" s="18">
        <v>31</v>
      </c>
      <c r="B50" s="36" t="s">
        <v>63</v>
      </c>
      <c r="C50" s="9" t="s">
        <v>17</v>
      </c>
      <c r="D50" s="32">
        <v>35</v>
      </c>
      <c r="E50" s="57">
        <v>0</v>
      </c>
      <c r="F50" s="26">
        <f t="shared" ref="F50" si="2">D50*E50</f>
        <v>0</v>
      </c>
    </row>
    <row r="51" spans="1:6" ht="16.5" customHeight="1" x14ac:dyDescent="0.25">
      <c r="A51" s="18"/>
      <c r="B51" s="39" t="s">
        <v>61</v>
      </c>
      <c r="C51" s="37"/>
      <c r="D51" s="38"/>
      <c r="E51" s="34"/>
      <c r="F51" s="34"/>
    </row>
    <row r="52" spans="1:6" ht="66" customHeight="1" x14ac:dyDescent="0.25">
      <c r="A52" s="22" t="s">
        <v>40</v>
      </c>
      <c r="B52" s="67" t="s">
        <v>64</v>
      </c>
      <c r="C52" s="37"/>
      <c r="D52" s="38"/>
      <c r="E52" s="34"/>
      <c r="F52" s="34"/>
    </row>
    <row r="53" spans="1:6" ht="16.5" customHeight="1" x14ac:dyDescent="0.25">
      <c r="A53" s="59">
        <v>29</v>
      </c>
      <c r="B53" s="62" t="s">
        <v>58</v>
      </c>
      <c r="C53" s="9" t="s">
        <v>4</v>
      </c>
      <c r="D53" s="32">
        <v>1</v>
      </c>
      <c r="E53" s="57">
        <v>0</v>
      </c>
      <c r="F53" s="26">
        <f t="shared" ref="F53:F54" si="3">D53*E53</f>
        <v>0</v>
      </c>
    </row>
    <row r="54" spans="1:6" ht="16.5" customHeight="1" thickBot="1" x14ac:dyDescent="0.3">
      <c r="A54" s="65">
        <v>30</v>
      </c>
      <c r="B54" s="60" t="s">
        <v>57</v>
      </c>
      <c r="C54" s="17" t="s">
        <v>4</v>
      </c>
      <c r="D54" s="61">
        <v>1</v>
      </c>
      <c r="E54" s="63">
        <v>0</v>
      </c>
      <c r="F54" s="64">
        <f t="shared" si="3"/>
        <v>0</v>
      </c>
    </row>
    <row r="55" spans="1:6" ht="30.75" customHeight="1" thickTop="1" x14ac:dyDescent="0.25">
      <c r="B55" s="2" t="s">
        <v>37</v>
      </c>
      <c r="C55" s="6"/>
      <c r="D55" s="8" t="s">
        <v>59</v>
      </c>
      <c r="E55" s="66"/>
      <c r="F55" s="30">
        <f>SUM(F6:F54)</f>
        <v>0</v>
      </c>
    </row>
    <row r="56" spans="1:6" x14ac:dyDescent="0.25">
      <c r="B56" t="s">
        <v>38</v>
      </c>
      <c r="E56" s="41"/>
      <c r="F56" s="29">
        <f>F55*0.21</f>
        <v>0</v>
      </c>
    </row>
    <row r="57" spans="1:6" x14ac:dyDescent="0.25">
      <c r="B57" s="21" t="s">
        <v>39</v>
      </c>
      <c r="C57" s="6"/>
      <c r="D57" s="8"/>
      <c r="E57" s="2"/>
      <c r="F57" s="30">
        <f>F55+F56</f>
        <v>0</v>
      </c>
    </row>
    <row r="58" spans="1:6" x14ac:dyDescent="0.25">
      <c r="F58" s="29"/>
    </row>
    <row r="59" spans="1:6" x14ac:dyDescent="0.25">
      <c r="B59" s="41"/>
      <c r="C59" s="37"/>
      <c r="D59" s="42"/>
      <c r="E59" s="41"/>
    </row>
    <row r="60" spans="1:6" x14ac:dyDescent="0.25">
      <c r="B60" s="41"/>
      <c r="C60" s="37"/>
      <c r="D60" s="42"/>
      <c r="E60" s="41"/>
    </row>
    <row r="61" spans="1:6" x14ac:dyDescent="0.25">
      <c r="B61" s="43"/>
      <c r="C61" s="41"/>
      <c r="D61" s="41"/>
      <c r="E61" s="41"/>
    </row>
    <row r="62" spans="1:6" x14ac:dyDescent="0.25">
      <c r="B62" s="41"/>
      <c r="C62" s="37"/>
      <c r="D62" s="42"/>
      <c r="E62" s="41"/>
    </row>
    <row r="63" spans="1:6" x14ac:dyDescent="0.25">
      <c r="B63" s="41"/>
      <c r="C63" s="37"/>
      <c r="D63" s="42"/>
      <c r="E63" s="41"/>
    </row>
    <row r="64" spans="1:6" x14ac:dyDescent="0.25">
      <c r="B64" s="41"/>
      <c r="C64" s="37"/>
      <c r="D64" s="42"/>
      <c r="E64" s="41"/>
    </row>
    <row r="65" spans="2:5" x14ac:dyDescent="0.25">
      <c r="B65" s="41"/>
      <c r="C65" s="37"/>
      <c r="D65" s="42"/>
      <c r="E65" s="41"/>
    </row>
    <row r="66" spans="2:5" x14ac:dyDescent="0.25">
      <c r="B66" s="41"/>
      <c r="C66" s="37"/>
      <c r="D66" s="42"/>
      <c r="E66" s="41"/>
    </row>
    <row r="67" spans="2:5" x14ac:dyDescent="0.25">
      <c r="B67" s="41"/>
      <c r="C67" s="37"/>
      <c r="D67" s="42"/>
      <c r="E67" s="41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Najman Jan</cp:lastModifiedBy>
  <cp:lastPrinted>2021-02-23T16:56:53Z</cp:lastPrinted>
  <dcterms:created xsi:type="dcterms:W3CDTF">2021-01-31T07:39:30Z</dcterms:created>
  <dcterms:modified xsi:type="dcterms:W3CDTF">2021-02-23T16:56:57Z</dcterms:modified>
</cp:coreProperties>
</file>